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drawings/drawing3.xml" ContentType="application/vnd.openxmlformats-officedocument.drawingml.chartshapes+xml"/>
  <Override PartName="/xl/charts/chart3.xml" ContentType="application/vnd.openxmlformats-officedocument.drawingml.chart+xml"/>
  <Override PartName="/xl/drawings/drawing4.xml" ContentType="application/vnd.openxmlformats-officedocument.drawingml.chartshapes+xml"/>
  <Override PartName="/xl/charts/chart4.xml" ContentType="application/vnd.openxmlformats-officedocument.drawingml.chart+xml"/>
  <Override PartName="/xl/drawings/drawing5.xml" ContentType="application/vnd.openxmlformats-officedocument.drawingml.chartshapes+xml"/>
  <Override PartName="/xl/charts/chart5.xml" ContentType="application/vnd.openxmlformats-officedocument.drawingml.chart+xml"/>
  <Override PartName="/xl/drawings/drawing6.xml" ContentType="application/vnd.openxmlformats-officedocument.drawingml.chartshapes+xml"/>
  <Override PartName="/xl/charts/chart6.xml" ContentType="application/vnd.openxmlformats-officedocument.drawingml.chart+xml"/>
  <Override PartName="/xl/drawings/drawing7.xml" ContentType="application/vnd.openxmlformats-officedocument.drawingml.chartshapes+xml"/>
  <Override PartName="/xl/charts/chart7.xml" ContentType="application/vnd.openxmlformats-officedocument.drawingml.chart+xml"/>
  <Override PartName="/xl/drawings/drawing8.xml" ContentType="application/vnd.openxmlformats-officedocument.drawingml.chartshapes+xml"/>
  <Override PartName="/xl/charts/chart8.xml" ContentType="application/vnd.openxmlformats-officedocument.drawingml.chart+xml"/>
  <Override PartName="/xl/drawings/drawing9.xml" ContentType="application/vnd.openxmlformats-officedocument.drawingml.chartshapes+xml"/>
  <Override PartName="/xl/charts/chart9.xml" ContentType="application/vnd.openxmlformats-officedocument.drawingml.chart+xml"/>
  <Override PartName="/xl/drawings/drawing10.xml" ContentType="application/vnd.openxmlformats-officedocument.drawingml.chartshapes+xml"/>
  <Override PartName="/xl/charts/chart10.xml" ContentType="application/vnd.openxmlformats-officedocument.drawingml.chart+xml"/>
  <Override PartName="/xl/drawings/drawing11.xml" ContentType="application/vnd.openxmlformats-officedocument.drawingml.chartshapes+xml"/>
  <Override PartName="/xl/charts/chart11.xml" ContentType="application/vnd.openxmlformats-officedocument.drawingml.chart+xml"/>
  <Override PartName="/xl/drawings/drawing12.xml" ContentType="application/vnd.openxmlformats-officedocument.drawingml.chartshapes+xml"/>
  <Override PartName="/xl/charts/chart12.xml" ContentType="application/vnd.openxmlformats-officedocument.drawingml.chart+xml"/>
  <Override PartName="/xl/drawings/drawing13.xml" ContentType="application/vnd.openxmlformats-officedocument.drawingml.chartshapes+xml"/>
  <Override PartName="/xl/drawings/drawing14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/>
  <mc:AlternateContent xmlns:mc="http://schemas.openxmlformats.org/markup-compatibility/2006">
    <mc:Choice Requires="x15">
      <x15ac:absPath xmlns:x15ac="http://schemas.microsoft.com/office/spreadsheetml/2010/11/ac" url="https://hysteryale-my.sharepoint.com/personal/clefuers_hyster-yale_com/Documents/14-Website Screenshots/Supplier Docs/"/>
    </mc:Choice>
  </mc:AlternateContent>
  <xr:revisionPtr revIDLastSave="0" documentId="8_{14DADEA3-25C1-4CC1-BDF7-B09C64761FC1}" xr6:coauthVersionLast="47" xr6:coauthVersionMax="47" xr10:uidLastSave="{00000000-0000-0000-0000-000000000000}"/>
  <bookViews>
    <workbookView xWindow="2920" yWindow="2920" windowWidth="14400" windowHeight="8250" xr2:uid="{00000000-000D-0000-FFFF-FFFF00000000}"/>
  </bookViews>
  <sheets>
    <sheet name="Charts" sheetId="20" r:id="rId1"/>
    <sheet name="Data" sheetId="21" r:id="rId2"/>
  </sheets>
  <externalReferences>
    <externalReference r:id="rId3"/>
    <externalReference r:id="rId4"/>
    <externalReference r:id="rId5"/>
  </externalReferences>
  <definedNames>
    <definedName name="_Fill" hidden="1">#REF!</definedName>
    <definedName name="CHECK_NG">[1]!CHECK_NG</definedName>
    <definedName name="_xlnm.Print_Area" localSheetId="0">Charts!$A$2:$K$18</definedName>
    <definedName name="_xlnm.Print_Area" localSheetId="1">Data!$A$1:$R$76</definedName>
    <definedName name="二重丸">[2]!二重丸</definedName>
    <definedName name="土曜日曜">[3]!土曜日曜</definedName>
    <definedName name="星印">[2]!星印</definedName>
    <definedName name="納入">[3]!納入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117" i="21" l="1"/>
  <c r="B62" i="21" l="1"/>
  <c r="C62" i="21" s="1" a="1"/>
  <c r="C66" i="21" s="1"/>
  <c r="B63" i="21"/>
  <c r="B64" i="21"/>
  <c r="B65" i="21"/>
  <c r="B66" i="21"/>
  <c r="B67" i="21"/>
  <c r="B68" i="21"/>
  <c r="B69" i="21"/>
  <c r="B70" i="21"/>
  <c r="B71" i="21"/>
  <c r="B72" i="21"/>
  <c r="C69" i="21" l="1"/>
  <c r="C65" i="21"/>
  <c r="C71" i="21"/>
  <c r="C64" i="21"/>
  <c r="C63" i="21"/>
  <c r="C72" i="21"/>
  <c r="C70" i="21"/>
  <c r="C62" i="21"/>
  <c r="C68" i="21"/>
  <c r="C67" i="21"/>
  <c r="C116" i="21"/>
  <c r="C112" i="21"/>
  <c r="C46" i="21"/>
  <c r="C45" i="21"/>
  <c r="C41" i="21"/>
  <c r="R115" i="21" l="1"/>
  <c r="O115" i="21"/>
  <c r="L115" i="21"/>
  <c r="I115" i="21"/>
  <c r="F115" i="21"/>
  <c r="C115" i="21"/>
  <c r="R79" i="21"/>
  <c r="O79" i="21"/>
  <c r="L79" i="21"/>
  <c r="I79" i="21"/>
  <c r="F79" i="21"/>
  <c r="C79" i="21"/>
  <c r="R8" i="21"/>
  <c r="O8" i="21"/>
  <c r="L8" i="21"/>
  <c r="I8" i="21"/>
  <c r="F8" i="21"/>
  <c r="Q143" i="21" l="1"/>
  <c r="N143" i="21"/>
  <c r="K143" i="21"/>
  <c r="H143" i="21"/>
  <c r="E143" i="21"/>
  <c r="B143" i="21"/>
  <c r="Q142" i="21"/>
  <c r="N142" i="21"/>
  <c r="K142" i="21"/>
  <c r="H142" i="21"/>
  <c r="E142" i="21"/>
  <c r="B142" i="21"/>
  <c r="Q141" i="21"/>
  <c r="N141" i="21"/>
  <c r="K141" i="21"/>
  <c r="H141" i="21"/>
  <c r="E141" i="21"/>
  <c r="B141" i="21"/>
  <c r="Q140" i="21"/>
  <c r="N140" i="21"/>
  <c r="K140" i="21"/>
  <c r="H140" i="21"/>
  <c r="E140" i="21"/>
  <c r="B140" i="21"/>
  <c r="Q139" i="21"/>
  <c r="N139" i="21"/>
  <c r="K139" i="21"/>
  <c r="H139" i="21"/>
  <c r="E139" i="21"/>
  <c r="B139" i="21"/>
  <c r="Q138" i="21"/>
  <c r="N138" i="21"/>
  <c r="K138" i="21"/>
  <c r="H138" i="21"/>
  <c r="E138" i="21"/>
  <c r="B138" i="21"/>
  <c r="Q137" i="21"/>
  <c r="N137" i="21"/>
  <c r="K137" i="21"/>
  <c r="H137" i="21"/>
  <c r="E137" i="21"/>
  <c r="B137" i="21"/>
  <c r="Q136" i="21"/>
  <c r="N136" i="21"/>
  <c r="K136" i="21"/>
  <c r="H136" i="21"/>
  <c r="E136" i="21"/>
  <c r="B136" i="21"/>
  <c r="Q135" i="21"/>
  <c r="N135" i="21"/>
  <c r="K135" i="21"/>
  <c r="H135" i="21"/>
  <c r="E135" i="21"/>
  <c r="B135" i="21"/>
  <c r="Q134" i="21"/>
  <c r="N134" i="21"/>
  <c r="K134" i="21"/>
  <c r="H134" i="21"/>
  <c r="E134" i="21"/>
  <c r="B134" i="21"/>
  <c r="Q133" i="21"/>
  <c r="N133" i="21"/>
  <c r="K133" i="21"/>
  <c r="H133" i="21"/>
  <c r="E133" i="21"/>
  <c r="B133" i="21"/>
  <c r="R125" i="21"/>
  <c r="O125" i="21"/>
  <c r="L125" i="21"/>
  <c r="I125" i="21"/>
  <c r="F125" i="21"/>
  <c r="C125" i="21"/>
  <c r="R124" i="21"/>
  <c r="O124" i="21"/>
  <c r="L124" i="21"/>
  <c r="I124" i="21"/>
  <c r="F124" i="21"/>
  <c r="C124" i="21"/>
  <c r="R117" i="21"/>
  <c r="O117" i="21"/>
  <c r="J48" i="20" s="1"/>
  <c r="L117" i="21"/>
  <c r="I117" i="21"/>
  <c r="J30" i="20" s="1"/>
  <c r="F117" i="21"/>
  <c r="J21" i="20" s="1"/>
  <c r="J12" i="20"/>
  <c r="R116" i="21"/>
  <c r="O116" i="21"/>
  <c r="L116" i="21"/>
  <c r="I116" i="21"/>
  <c r="I119" i="21" s="1"/>
  <c r="F116" i="21"/>
  <c r="F119" i="21" s="1"/>
  <c r="C120" i="21"/>
  <c r="R113" i="21"/>
  <c r="O113" i="21"/>
  <c r="L113" i="21"/>
  <c r="I113" i="21"/>
  <c r="F113" i="21"/>
  <c r="C113" i="21"/>
  <c r="R112" i="21"/>
  <c r="J59" i="20" s="1"/>
  <c r="O112" i="21"/>
  <c r="J50" i="20" s="1"/>
  <c r="L112" i="21"/>
  <c r="J41" i="20" s="1"/>
  <c r="I112" i="21"/>
  <c r="J32" i="20" s="1"/>
  <c r="F112" i="21"/>
  <c r="J23" i="20" s="1"/>
  <c r="J14" i="20"/>
  <c r="C133" i="21" l="1" a="1"/>
  <c r="C133" i="21" s="1"/>
  <c r="I133" i="21" a="1"/>
  <c r="I143" i="21" s="1"/>
  <c r="R118" i="21"/>
  <c r="R126" i="21" s="1"/>
  <c r="J57" i="20"/>
  <c r="R122" i="21"/>
  <c r="J58" i="20"/>
  <c r="O119" i="21"/>
  <c r="J49" i="20"/>
  <c r="L119" i="21"/>
  <c r="J40" i="20"/>
  <c r="L118" i="21"/>
  <c r="L126" i="21" s="1"/>
  <c r="J39" i="20"/>
  <c r="J31" i="20"/>
  <c r="J22" i="20"/>
  <c r="R133" i="21" a="1"/>
  <c r="R135" i="21" s="1"/>
  <c r="O133" i="21" a="1"/>
  <c r="O143" i="21" s="1"/>
  <c r="L133" i="21" a="1"/>
  <c r="L133" i="21" s="1"/>
  <c r="O118" i="21"/>
  <c r="O126" i="21" s="1"/>
  <c r="O120" i="21"/>
  <c r="L120" i="21"/>
  <c r="F133" i="21" a="1"/>
  <c r="F134" i="21" s="1"/>
  <c r="F118" i="21"/>
  <c r="F126" i="21" s="1"/>
  <c r="F120" i="21"/>
  <c r="F121" i="21" s="1"/>
  <c r="F123" i="21" s="1"/>
  <c r="J13" i="20"/>
  <c r="I122" i="21"/>
  <c r="I120" i="21"/>
  <c r="I121" i="21" s="1"/>
  <c r="I123" i="21" s="1"/>
  <c r="C119" i="21"/>
  <c r="C121" i="21" s="1"/>
  <c r="C122" i="21"/>
  <c r="I118" i="21"/>
  <c r="I126" i="21" s="1"/>
  <c r="R119" i="21"/>
  <c r="R120" i="21"/>
  <c r="L122" i="21"/>
  <c r="F122" i="21"/>
  <c r="C118" i="21"/>
  <c r="C126" i="21" s="1"/>
  <c r="O122" i="21"/>
  <c r="C141" i="21" l="1"/>
  <c r="C142" i="21"/>
  <c r="C135" i="21"/>
  <c r="C143" i="21"/>
  <c r="C134" i="21"/>
  <c r="C139" i="21"/>
  <c r="C137" i="21"/>
  <c r="C138" i="21"/>
  <c r="C140" i="21"/>
  <c r="C136" i="21"/>
  <c r="L121" i="21"/>
  <c r="L123" i="21" s="1"/>
  <c r="J38" i="20" s="1"/>
  <c r="I138" i="21"/>
  <c r="I133" i="21"/>
  <c r="I134" i="21"/>
  <c r="I141" i="21"/>
  <c r="I136" i="21"/>
  <c r="I135" i="21"/>
  <c r="I140" i="21"/>
  <c r="I139" i="21"/>
  <c r="I137" i="21"/>
  <c r="I142" i="21"/>
  <c r="F135" i="21"/>
  <c r="F143" i="21"/>
  <c r="F133" i="21"/>
  <c r="O121" i="21"/>
  <c r="O123" i="21" s="1"/>
  <c r="I127" i="21"/>
  <c r="I128" i="21" s="1"/>
  <c r="J29" i="20"/>
  <c r="F127" i="21"/>
  <c r="F128" i="21" s="1"/>
  <c r="J20" i="20"/>
  <c r="R143" i="21"/>
  <c r="R139" i="21"/>
  <c r="R142" i="21"/>
  <c r="R140" i="21"/>
  <c r="R141" i="21"/>
  <c r="R138" i="21"/>
  <c r="R133" i="21"/>
  <c r="R134" i="21"/>
  <c r="R137" i="21"/>
  <c r="R136" i="21"/>
  <c r="O136" i="21"/>
  <c r="O139" i="21"/>
  <c r="O140" i="21"/>
  <c r="O138" i="21"/>
  <c r="O141" i="21"/>
  <c r="O133" i="21"/>
  <c r="O134" i="21"/>
  <c r="O142" i="21"/>
  <c r="O137" i="21"/>
  <c r="O135" i="21"/>
  <c r="L141" i="21"/>
  <c r="L136" i="21"/>
  <c r="L137" i="21"/>
  <c r="L138" i="21"/>
  <c r="L143" i="21"/>
  <c r="L139" i="21"/>
  <c r="L142" i="21"/>
  <c r="L135" i="21"/>
  <c r="L140" i="21"/>
  <c r="L134" i="21"/>
  <c r="R121" i="21"/>
  <c r="R123" i="21" s="1"/>
  <c r="F142" i="21"/>
  <c r="F138" i="21"/>
  <c r="F137" i="21"/>
  <c r="F139" i="21"/>
  <c r="F140" i="21"/>
  <c r="F136" i="21"/>
  <c r="F141" i="21"/>
  <c r="C123" i="21"/>
  <c r="L127" i="21" l="1"/>
  <c r="L128" i="21" s="1"/>
  <c r="R127" i="21"/>
  <c r="R128" i="21" s="1"/>
  <c r="J56" i="20"/>
  <c r="O127" i="21"/>
  <c r="O128" i="21" s="1"/>
  <c r="J47" i="20"/>
  <c r="C127" i="21"/>
  <c r="C128" i="21" s="1"/>
  <c r="J11" i="20"/>
  <c r="O54" i="21"/>
  <c r="O53" i="21"/>
  <c r="O46" i="21"/>
  <c r="O45" i="21"/>
  <c r="O44" i="21"/>
  <c r="O42" i="21"/>
  <c r="O41" i="21"/>
  <c r="G50" i="20" s="1"/>
  <c r="C8" i="21"/>
  <c r="O47" i="21" l="1"/>
  <c r="O55" i="21" s="1"/>
  <c r="G48" i="20"/>
  <c r="O49" i="21"/>
  <c r="G49" i="20"/>
  <c r="O51" i="21"/>
  <c r="O48" i="21"/>
  <c r="R45" i="21"/>
  <c r="G58" i="20" s="1"/>
  <c r="R46" i="21"/>
  <c r="G57" i="20" s="1"/>
  <c r="R53" i="21"/>
  <c r="L45" i="21"/>
  <c r="G40" i="20" s="1"/>
  <c r="L46" i="21"/>
  <c r="L53" i="21"/>
  <c r="F45" i="21"/>
  <c r="F46" i="21"/>
  <c r="G14" i="20"/>
  <c r="G13" i="20"/>
  <c r="G12" i="20"/>
  <c r="Q72" i="21"/>
  <c r="Q71" i="21"/>
  <c r="Q70" i="21"/>
  <c r="Q69" i="21"/>
  <c r="Q68" i="21"/>
  <c r="Q67" i="21"/>
  <c r="Q66" i="21"/>
  <c r="Q65" i="21"/>
  <c r="Q64" i="21"/>
  <c r="Q63" i="21"/>
  <c r="Q62" i="21"/>
  <c r="R54" i="21"/>
  <c r="R44" i="21"/>
  <c r="R42" i="21"/>
  <c r="R41" i="21"/>
  <c r="G59" i="20" s="1"/>
  <c r="N72" i="21"/>
  <c r="N71" i="21"/>
  <c r="N70" i="21"/>
  <c r="N69" i="21"/>
  <c r="N68" i="21"/>
  <c r="N67" i="21"/>
  <c r="N66" i="21"/>
  <c r="N65" i="21"/>
  <c r="N64" i="21"/>
  <c r="N63" i="21"/>
  <c r="N62" i="21"/>
  <c r="K72" i="21"/>
  <c r="K71" i="21"/>
  <c r="K70" i="21"/>
  <c r="K69" i="21"/>
  <c r="K68" i="21"/>
  <c r="K67" i="21"/>
  <c r="K66" i="21"/>
  <c r="K65" i="21"/>
  <c r="K64" i="21"/>
  <c r="K63" i="21"/>
  <c r="K62" i="21"/>
  <c r="L54" i="21"/>
  <c r="L44" i="21"/>
  <c r="L42" i="21"/>
  <c r="L41" i="21"/>
  <c r="G41" i="20" s="1"/>
  <c r="H72" i="21"/>
  <c r="H71" i="21"/>
  <c r="H70" i="21"/>
  <c r="H69" i="21"/>
  <c r="H68" i="21"/>
  <c r="H67" i="21"/>
  <c r="H66" i="21"/>
  <c r="H65" i="21"/>
  <c r="H64" i="21"/>
  <c r="H63" i="21"/>
  <c r="H62" i="21"/>
  <c r="I46" i="21"/>
  <c r="G30" i="20" s="1"/>
  <c r="I54" i="21"/>
  <c r="I45" i="21"/>
  <c r="I44" i="21"/>
  <c r="I42" i="21"/>
  <c r="I41" i="21"/>
  <c r="G32" i="20" s="1"/>
  <c r="E72" i="21"/>
  <c r="E71" i="21"/>
  <c r="E70" i="21"/>
  <c r="E69" i="21"/>
  <c r="E68" i="21"/>
  <c r="E67" i="21"/>
  <c r="E66" i="21"/>
  <c r="E65" i="21"/>
  <c r="E64" i="21"/>
  <c r="E63" i="21"/>
  <c r="E62" i="21"/>
  <c r="F53" i="21"/>
  <c r="F54" i="21"/>
  <c r="F44" i="21"/>
  <c r="F42" i="21"/>
  <c r="F41" i="21"/>
  <c r="G23" i="20" s="1"/>
  <c r="C53" i="21"/>
  <c r="C54" i="21"/>
  <c r="C44" i="21"/>
  <c r="C42" i="21"/>
  <c r="G39" i="20" l="1"/>
  <c r="L47" i="21"/>
  <c r="L55" i="21" s="1"/>
  <c r="R62" i="21" a="1"/>
  <c r="R62" i="21" s="1"/>
  <c r="O50" i="21"/>
  <c r="O52" i="21" s="1"/>
  <c r="G47" i="20" s="1"/>
  <c r="I48" i="21"/>
  <c r="G31" i="20"/>
  <c r="F47" i="21"/>
  <c r="F55" i="21" s="1"/>
  <c r="G21" i="20"/>
  <c r="F48" i="21"/>
  <c r="G22" i="20"/>
  <c r="R47" i="21"/>
  <c r="R55" i="21" s="1"/>
  <c r="R51" i="21"/>
  <c r="R49" i="21"/>
  <c r="R48" i="21"/>
  <c r="I62" i="21" a="1"/>
  <c r="I68" i="21" s="1"/>
  <c r="I47" i="21"/>
  <c r="I51" i="21"/>
  <c r="I53" i="21"/>
  <c r="I49" i="21"/>
  <c r="O62" i="21" a="1"/>
  <c r="O68" i="21" s="1"/>
  <c r="L62" i="21" a="1"/>
  <c r="L62" i="21" s="1"/>
  <c r="L51" i="21"/>
  <c r="L49" i="21"/>
  <c r="L48" i="21"/>
  <c r="F62" i="21" a="1"/>
  <c r="F66" i="21" s="1"/>
  <c r="F51" i="21"/>
  <c r="C51" i="21"/>
  <c r="C47" i="21"/>
  <c r="C55" i="21" s="1"/>
  <c r="C48" i="21"/>
  <c r="C49" i="21"/>
  <c r="F49" i="21"/>
  <c r="O56" i="21" l="1"/>
  <c r="O57" i="21" s="1"/>
  <c r="R69" i="21"/>
  <c r="R64" i="21"/>
  <c r="R72" i="21"/>
  <c r="R70" i="21"/>
  <c r="R65" i="21"/>
  <c r="R68" i="21"/>
  <c r="R66" i="21"/>
  <c r="R63" i="21"/>
  <c r="R67" i="21"/>
  <c r="R71" i="21"/>
  <c r="I50" i="21"/>
  <c r="I52" i="21" s="1"/>
  <c r="G29" i="20" s="1"/>
  <c r="F50" i="21"/>
  <c r="F52" i="21" s="1"/>
  <c r="G20" i="20" s="1"/>
  <c r="R50" i="21"/>
  <c r="R52" i="21" s="1"/>
  <c r="I70" i="21"/>
  <c r="I66" i="21"/>
  <c r="I62" i="21"/>
  <c r="I63" i="21"/>
  <c r="I69" i="21"/>
  <c r="I72" i="21"/>
  <c r="I71" i="21"/>
  <c r="I64" i="21"/>
  <c r="I67" i="21"/>
  <c r="I65" i="21"/>
  <c r="I55" i="21"/>
  <c r="O69" i="21"/>
  <c r="O66" i="21"/>
  <c r="O62" i="21"/>
  <c r="O71" i="21"/>
  <c r="O67" i="21"/>
  <c r="O63" i="21"/>
  <c r="O70" i="21"/>
  <c r="O64" i="21"/>
  <c r="O72" i="21"/>
  <c r="O65" i="21"/>
  <c r="L64" i="21"/>
  <c r="L70" i="21"/>
  <c r="L66" i="21"/>
  <c r="L63" i="21"/>
  <c r="L72" i="21"/>
  <c r="L68" i="21"/>
  <c r="L71" i="21"/>
  <c r="L67" i="21"/>
  <c r="L65" i="21"/>
  <c r="L69" i="21"/>
  <c r="L50" i="21"/>
  <c r="L52" i="21" s="1"/>
  <c r="G38" i="20" s="1"/>
  <c r="F64" i="21"/>
  <c r="F69" i="21"/>
  <c r="F70" i="21"/>
  <c r="F65" i="21"/>
  <c r="F62" i="21"/>
  <c r="F72" i="21"/>
  <c r="F68" i="21"/>
  <c r="F71" i="21"/>
  <c r="F67" i="21"/>
  <c r="F63" i="21"/>
  <c r="C50" i="21"/>
  <c r="C52" i="21" l="1"/>
  <c r="G11" i="20" s="1"/>
  <c r="F56" i="21"/>
  <c r="F57" i="21" s="1"/>
  <c r="I56" i="21"/>
  <c r="R56" i="21"/>
  <c r="R57" i="21" s="1"/>
  <c r="G56" i="20"/>
  <c r="I57" i="21"/>
  <c r="L56" i="21"/>
  <c r="L57" i="21" s="1"/>
  <c r="C56" i="21" l="1"/>
  <c r="C57" i="21" s="1"/>
</calcChain>
</file>

<file path=xl/sharedStrings.xml><?xml version="1.0" encoding="utf-8"?>
<sst xmlns="http://schemas.openxmlformats.org/spreadsheetml/2006/main" count="346" uniqueCount="34">
  <si>
    <t>Measurement</t>
  </si>
  <si>
    <t>class</t>
  </si>
  <si>
    <t>Item</t>
  </si>
  <si>
    <t>Judge</t>
  </si>
  <si>
    <t>σ =</t>
  </si>
  <si>
    <t>Avg=</t>
  </si>
  <si>
    <t>N=</t>
  </si>
  <si>
    <t>Upper Limit</t>
  </si>
  <si>
    <t>Lower Limit</t>
  </si>
  <si>
    <t>Spec Range</t>
  </si>
  <si>
    <t>Center Spec</t>
  </si>
  <si>
    <t>Mean</t>
  </si>
  <si>
    <t>Standard Deviation</t>
  </si>
  <si>
    <t>CP</t>
  </si>
  <si>
    <t>UL - Xbar</t>
  </si>
  <si>
    <t>Xbar - LL</t>
  </si>
  <si>
    <t xml:space="preserve">Smaller </t>
  </si>
  <si>
    <t>K</t>
  </si>
  <si>
    <t>CPK</t>
  </si>
  <si>
    <t>CPU</t>
  </si>
  <si>
    <t>CPL</t>
  </si>
  <si>
    <t>CP Judgement</t>
  </si>
  <si>
    <t>CPK Judgement</t>
  </si>
  <si>
    <t>Judgement</t>
  </si>
  <si>
    <t>Standard Width</t>
  </si>
  <si>
    <t>Interval</t>
  </si>
  <si>
    <t>CpK=</t>
  </si>
  <si>
    <t>Torque (NM)</t>
  </si>
  <si>
    <t>Chart start value</t>
  </si>
  <si>
    <t>CPK Study</t>
  </si>
  <si>
    <t>Title</t>
  </si>
  <si>
    <t>Before or Condition 1</t>
  </si>
  <si>
    <t>After or Condition 2</t>
  </si>
  <si>
    <t>Example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</si>
</sst>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"/>
    <numFmt numFmtId="165" formatCode="0_ "/>
    <numFmt numFmtId="166" formatCode="0.0_ "/>
  </numFmts>
  <fonts count="17">
    <font>
      <sz val="11"/>
      <name val="ＭＳ Ｐゴシック"/>
      <family val="3"/>
      <charset val="128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ＭＳ Ｐゴシック"/>
      <family val="3"/>
      <charset val="128"/>
    </font>
    <font>
      <b/>
      <sz val="20"/>
      <name val="Arial"/>
      <family val="2"/>
    </font>
    <font>
      <sz val="11"/>
      <name val="Arial"/>
      <family val="2"/>
    </font>
    <font>
      <b/>
      <sz val="16"/>
      <name val="Arial"/>
      <family val="2"/>
    </font>
    <font>
      <sz val="16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sz val="14"/>
      <name val="Arial"/>
      <family val="2"/>
    </font>
    <font>
      <sz val="10"/>
      <name val="Arial"/>
      <family val="2"/>
    </font>
    <font>
      <sz val="36"/>
      <name val="Arial"/>
      <family val="2"/>
    </font>
    <font>
      <b/>
      <sz val="18"/>
      <name val="Arial"/>
      <family val="2"/>
    </font>
    <font>
      <sz val="36"/>
      <color rgb="FFFF0000"/>
      <name val="Arial"/>
      <family val="2"/>
    </font>
    <font>
      <b/>
      <i/>
      <sz val="22"/>
      <color theme="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</fills>
  <borders count="40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7">
    <xf numFmtId="0" fontId="0" fillId="0" borderId="0"/>
    <xf numFmtId="0" fontId="4" fillId="0" borderId="0"/>
    <xf numFmtId="0" fontId="4" fillId="0" borderId="0"/>
    <xf numFmtId="0" fontId="3" fillId="0" borderId="0"/>
    <xf numFmtId="0" fontId="4" fillId="0" borderId="0"/>
    <xf numFmtId="0" fontId="2" fillId="0" borderId="0"/>
    <xf numFmtId="0" fontId="1" fillId="0" borderId="0"/>
  </cellStyleXfs>
  <cellXfs count="98">
    <xf numFmtId="0" fontId="0" fillId="0" borderId="0" xfId="0"/>
    <xf numFmtId="0" fontId="5" fillId="0" borderId="0" xfId="0" applyFont="1"/>
    <xf numFmtId="0" fontId="6" fillId="0" borderId="0" xfId="0" applyFont="1"/>
    <xf numFmtId="0" fontId="7" fillId="0" borderId="0" xfId="0" applyFont="1" applyAlignment="1">
      <alignment horizontal="center" vertical="center"/>
    </xf>
    <xf numFmtId="0" fontId="8" fillId="0" borderId="0" xfId="0" applyFont="1"/>
    <xf numFmtId="0" fontId="9" fillId="0" borderId="0" xfId="0" applyFont="1"/>
    <xf numFmtId="2" fontId="11" fillId="0" borderId="0" xfId="0" applyNumberFormat="1" applyFont="1"/>
    <xf numFmtId="0" fontId="11" fillId="0" borderId="0" xfId="0" applyFont="1"/>
    <xf numFmtId="0" fontId="6" fillId="0" borderId="2" xfId="0" applyFont="1" applyBorder="1"/>
    <xf numFmtId="0" fontId="12" fillId="0" borderId="0" xfId="0" applyFont="1"/>
    <xf numFmtId="0" fontId="12" fillId="0" borderId="4" xfId="0" applyFont="1" applyBorder="1" applyAlignment="1">
      <alignment horizontal="center"/>
    </xf>
    <xf numFmtId="0" fontId="12" fillId="0" borderId="5" xfId="0" applyFont="1" applyBorder="1" applyAlignment="1">
      <alignment horizontal="center"/>
    </xf>
    <xf numFmtId="0" fontId="12" fillId="0" borderId="6" xfId="0" applyFont="1" applyBorder="1"/>
    <xf numFmtId="0" fontId="12" fillId="0" borderId="7" xfId="0" applyFont="1" applyBorder="1" applyAlignment="1">
      <alignment horizontal="center"/>
    </xf>
    <xf numFmtId="0" fontId="12" fillId="0" borderId="8" xfId="0" applyFont="1" applyBorder="1"/>
    <xf numFmtId="0" fontId="12" fillId="0" borderId="9" xfId="0" applyFont="1" applyBorder="1" applyAlignment="1">
      <alignment horizontal="center"/>
    </xf>
    <xf numFmtId="0" fontId="12" fillId="2" borderId="10" xfId="0" applyFont="1" applyFill="1" applyBorder="1" applyAlignment="1">
      <alignment horizontal="center"/>
    </xf>
    <xf numFmtId="0" fontId="12" fillId="2" borderId="5" xfId="0" applyFont="1" applyFill="1" applyBorder="1" applyAlignment="1">
      <alignment horizontal="center"/>
    </xf>
    <xf numFmtId="0" fontId="12" fillId="0" borderId="5" xfId="2" applyFont="1" applyBorder="1" applyAlignment="1">
      <alignment horizontal="center"/>
    </xf>
    <xf numFmtId="164" fontId="12" fillId="0" borderId="6" xfId="2" applyNumberFormat="1" applyFont="1" applyBorder="1"/>
    <xf numFmtId="0" fontId="12" fillId="3" borderId="5" xfId="2" applyFont="1" applyFill="1" applyBorder="1" applyAlignment="1">
      <alignment horizontal="center"/>
    </xf>
    <xf numFmtId="164" fontId="12" fillId="3" borderId="6" xfId="2" applyNumberFormat="1" applyFont="1" applyFill="1" applyBorder="1"/>
    <xf numFmtId="0" fontId="12" fillId="0" borderId="6" xfId="2" applyFont="1" applyBorder="1" applyAlignment="1">
      <alignment horizontal="center"/>
    </xf>
    <xf numFmtId="0" fontId="12" fillId="0" borderId="11" xfId="2" applyFont="1" applyBorder="1" applyAlignment="1">
      <alignment horizontal="center"/>
    </xf>
    <xf numFmtId="0" fontId="12" fillId="0" borderId="12" xfId="2" applyFont="1" applyBorder="1" applyAlignment="1">
      <alignment horizontal="center"/>
    </xf>
    <xf numFmtId="0" fontId="12" fillId="0" borderId="10" xfId="2" applyFont="1" applyBorder="1" applyAlignment="1">
      <alignment horizontal="center"/>
    </xf>
    <xf numFmtId="0" fontId="12" fillId="0" borderId="13" xfId="2" applyFont="1" applyBorder="1"/>
    <xf numFmtId="0" fontId="12" fillId="0" borderId="6" xfId="2" applyFont="1" applyBorder="1"/>
    <xf numFmtId="0" fontId="12" fillId="0" borderId="5" xfId="2" applyFont="1" applyBorder="1"/>
    <xf numFmtId="0" fontId="12" fillId="4" borderId="5" xfId="2" applyFont="1" applyFill="1" applyBorder="1"/>
    <xf numFmtId="0" fontId="12" fillId="0" borderId="14" xfId="2" applyFont="1" applyBorder="1"/>
    <xf numFmtId="0" fontId="12" fillId="4" borderId="9" xfId="2" applyFont="1" applyFill="1" applyBorder="1"/>
    <xf numFmtId="0" fontId="12" fillId="0" borderId="0" xfId="2" applyFont="1"/>
    <xf numFmtId="0" fontId="12" fillId="0" borderId="0" xfId="0" applyFont="1" applyAlignment="1">
      <alignment horizontal="center"/>
    </xf>
    <xf numFmtId="164" fontId="12" fillId="0" borderId="0" xfId="2" applyNumberFormat="1" applyFont="1"/>
    <xf numFmtId="164" fontId="12" fillId="3" borderId="0" xfId="2" applyNumberFormat="1" applyFont="1" applyFill="1"/>
    <xf numFmtId="0" fontId="12" fillId="0" borderId="0" xfId="2" applyFont="1" applyAlignment="1">
      <alignment horizontal="center"/>
    </xf>
    <xf numFmtId="166" fontId="12" fillId="0" borderId="0" xfId="0" applyNumberFormat="1" applyFont="1"/>
    <xf numFmtId="0" fontId="12" fillId="0" borderId="0" xfId="0" applyFont="1" applyAlignment="1">
      <alignment horizontal="left"/>
    </xf>
    <xf numFmtId="0" fontId="12" fillId="0" borderId="21" xfId="0" applyFont="1" applyBorder="1"/>
    <xf numFmtId="0" fontId="12" fillId="5" borderId="22" xfId="0" applyFont="1" applyFill="1" applyBorder="1" applyAlignment="1">
      <alignment horizontal="center"/>
    </xf>
    <xf numFmtId="0" fontId="12" fillId="5" borderId="23" xfId="0" applyFont="1" applyFill="1" applyBorder="1" applyAlignment="1">
      <alignment horizontal="center"/>
    </xf>
    <xf numFmtId="0" fontId="6" fillId="0" borderId="27" xfId="0" applyFont="1" applyBorder="1"/>
    <xf numFmtId="165" fontId="12" fillId="0" borderId="28" xfId="0" applyNumberFormat="1" applyFont="1" applyBorder="1"/>
    <xf numFmtId="0" fontId="12" fillId="0" borderId="28" xfId="0" applyFont="1" applyBorder="1"/>
    <xf numFmtId="0" fontId="6" fillId="0" borderId="35" xfId="0" applyFont="1" applyBorder="1"/>
    <xf numFmtId="0" fontId="6" fillId="0" borderId="37" xfId="0" applyFont="1" applyBorder="1"/>
    <xf numFmtId="0" fontId="11" fillId="2" borderId="0" xfId="1" applyFont="1" applyFill="1"/>
    <xf numFmtId="0" fontId="12" fillId="6" borderId="6" xfId="0" applyFont="1" applyFill="1" applyBorder="1"/>
    <xf numFmtId="0" fontId="12" fillId="6" borderId="8" xfId="0" applyFont="1" applyFill="1" applyBorder="1"/>
    <xf numFmtId="0" fontId="3" fillId="6" borderId="24" xfId="3" applyFill="1" applyBorder="1"/>
    <xf numFmtId="0" fontId="3" fillId="6" borderId="25" xfId="3" applyFill="1" applyBorder="1"/>
    <xf numFmtId="0" fontId="6" fillId="6" borderId="25" xfId="0" applyFont="1" applyFill="1" applyBorder="1" applyAlignment="1">
      <alignment horizontal="center"/>
    </xf>
    <xf numFmtId="0" fontId="12" fillId="6" borderId="6" xfId="2" applyFont="1" applyFill="1" applyBorder="1"/>
    <xf numFmtId="0" fontId="0" fillId="0" borderId="28" xfId="0" applyBorder="1"/>
    <xf numFmtId="0" fontId="12" fillId="0" borderId="0" xfId="0" applyFont="1" applyAlignment="1">
      <alignment horizontal="center" vertical="center"/>
    </xf>
    <xf numFmtId="2" fontId="6" fillId="6" borderId="24" xfId="0" applyNumberFormat="1" applyFont="1" applyFill="1" applyBorder="1" applyAlignment="1">
      <alignment horizontal="center"/>
    </xf>
    <xf numFmtId="2" fontId="6" fillId="6" borderId="25" xfId="0" applyNumberFormat="1" applyFont="1" applyFill="1" applyBorder="1" applyAlignment="1">
      <alignment horizontal="center"/>
    </xf>
    <xf numFmtId="2" fontId="6" fillId="6" borderId="26" xfId="0" applyNumberFormat="1" applyFont="1" applyFill="1" applyBorder="1" applyAlignment="1">
      <alignment horizontal="center"/>
    </xf>
    <xf numFmtId="0" fontId="6" fillId="6" borderId="24" xfId="0" applyFont="1" applyFill="1" applyBorder="1" applyAlignment="1">
      <alignment horizontal="center"/>
    </xf>
    <xf numFmtId="0" fontId="6" fillId="6" borderId="26" xfId="0" applyFont="1" applyFill="1" applyBorder="1" applyAlignment="1">
      <alignment horizontal="center"/>
    </xf>
    <xf numFmtId="0" fontId="12" fillId="6" borderId="3" xfId="0" applyFont="1" applyFill="1" applyBorder="1" applyAlignment="1">
      <alignment horizontal="left"/>
    </xf>
    <xf numFmtId="0" fontId="1" fillId="6" borderId="24" xfId="6" applyFill="1" applyBorder="1"/>
    <xf numFmtId="0" fontId="1" fillId="6" borderId="25" xfId="6" applyFill="1" applyBorder="1"/>
    <xf numFmtId="0" fontId="1" fillId="6" borderId="26" xfId="6" applyFill="1" applyBorder="1"/>
    <xf numFmtId="0" fontId="16" fillId="0" borderId="0" xfId="0" applyFont="1" applyAlignment="1">
      <alignment vertical="center"/>
    </xf>
    <xf numFmtId="0" fontId="14" fillId="6" borderId="17" xfId="0" applyFont="1" applyFill="1" applyBorder="1" applyAlignment="1">
      <alignment horizontal="center" vertical="center" wrapText="1"/>
    </xf>
    <xf numFmtId="0" fontId="14" fillId="6" borderId="18" xfId="0" applyFont="1" applyFill="1" applyBorder="1" applyAlignment="1">
      <alignment horizontal="center" vertical="center" wrapText="1"/>
    </xf>
    <xf numFmtId="0" fontId="14" fillId="6" borderId="15" xfId="0" applyFont="1" applyFill="1" applyBorder="1" applyAlignment="1">
      <alignment horizontal="left" vertical="center" wrapText="1"/>
    </xf>
    <xf numFmtId="0" fontId="14" fillId="6" borderId="16" xfId="0" applyFont="1" applyFill="1" applyBorder="1" applyAlignment="1">
      <alignment horizontal="left" vertical="center" wrapText="1"/>
    </xf>
    <xf numFmtId="0" fontId="6" fillId="6" borderId="39" xfId="0" applyFont="1" applyFill="1" applyBorder="1" applyAlignment="1">
      <alignment horizontal="center"/>
    </xf>
    <xf numFmtId="0" fontId="6" fillId="6" borderId="15" xfId="0" applyFont="1" applyFill="1" applyBorder="1" applyAlignment="1">
      <alignment horizontal="center"/>
    </xf>
    <xf numFmtId="0" fontId="6" fillId="6" borderId="16" xfId="0" applyFont="1" applyFill="1" applyBorder="1" applyAlignment="1">
      <alignment horizontal="center"/>
    </xf>
    <xf numFmtId="0" fontId="15" fillId="6" borderId="19" xfId="0" applyFont="1" applyFill="1" applyBorder="1" applyAlignment="1">
      <alignment horizontal="center" vertical="center"/>
    </xf>
    <xf numFmtId="0" fontId="15" fillId="6" borderId="20" xfId="0" applyFont="1" applyFill="1" applyBorder="1" applyAlignment="1">
      <alignment horizontal="center" vertical="center"/>
    </xf>
    <xf numFmtId="0" fontId="0" fillId="0" borderId="3" xfId="0" applyBorder="1" applyAlignment="1">
      <alignment horizontal="center"/>
    </xf>
    <xf numFmtId="0" fontId="0" fillId="0" borderId="38" xfId="0" applyBorder="1" applyAlignment="1">
      <alignment horizontal="center"/>
    </xf>
    <xf numFmtId="0" fontId="0" fillId="0" borderId="4" xfId="0" applyBorder="1" applyAlignment="1">
      <alignment horizontal="center"/>
    </xf>
    <xf numFmtId="0" fontId="16" fillId="7" borderId="35" xfId="0" applyFont="1" applyFill="1" applyBorder="1" applyAlignment="1">
      <alignment horizontal="center" vertical="center"/>
    </xf>
    <xf numFmtId="0" fontId="16" fillId="7" borderId="0" xfId="0" applyFont="1" applyFill="1" applyAlignment="1">
      <alignment horizontal="center" vertical="center"/>
    </xf>
    <xf numFmtId="0" fontId="9" fillId="6" borderId="34" xfId="0" applyFont="1" applyFill="1" applyBorder="1" applyAlignment="1">
      <alignment horizontal="center" vertical="center" wrapText="1"/>
    </xf>
    <xf numFmtId="0" fontId="9" fillId="6" borderId="19" xfId="0" applyFont="1" applyFill="1" applyBorder="1" applyAlignment="1">
      <alignment horizontal="center" vertical="center" wrapText="1"/>
    </xf>
    <xf numFmtId="0" fontId="9" fillId="6" borderId="31" xfId="0" applyFont="1" applyFill="1" applyBorder="1" applyAlignment="1">
      <alignment horizontal="center" vertical="center" wrapText="1"/>
    </xf>
    <xf numFmtId="0" fontId="9" fillId="6" borderId="32" xfId="0" applyFont="1" applyFill="1" applyBorder="1" applyAlignment="1">
      <alignment horizontal="center" vertical="center" wrapText="1"/>
    </xf>
    <xf numFmtId="0" fontId="9" fillId="6" borderId="1" xfId="0" applyFont="1" applyFill="1" applyBorder="1" applyAlignment="1">
      <alignment horizontal="center" vertical="center" wrapText="1"/>
    </xf>
    <xf numFmtId="0" fontId="9" fillId="6" borderId="0" xfId="0" applyFont="1" applyFill="1" applyAlignment="1">
      <alignment horizontal="center" vertical="center" wrapText="1"/>
    </xf>
    <xf numFmtId="0" fontId="9" fillId="0" borderId="29" xfId="0" applyFont="1" applyBorder="1" applyAlignment="1">
      <alignment horizontal="center" vertical="center" wrapText="1"/>
    </xf>
    <xf numFmtId="0" fontId="9" fillId="0" borderId="17" xfId="0" applyFont="1" applyBorder="1" applyAlignment="1">
      <alignment horizontal="center" vertical="center" wrapText="1"/>
    </xf>
    <xf numFmtId="0" fontId="10" fillId="0" borderId="30" xfId="0" applyFont="1" applyBorder="1" applyAlignment="1">
      <alignment horizontal="center" vertical="center"/>
    </xf>
    <xf numFmtId="0" fontId="10" fillId="0" borderId="15" xfId="0" applyFont="1" applyBorder="1" applyAlignment="1">
      <alignment horizontal="center" vertical="center"/>
    </xf>
    <xf numFmtId="0" fontId="9" fillId="0" borderId="30" xfId="0" applyFont="1" applyBorder="1" applyAlignment="1">
      <alignment horizontal="center" vertical="center" wrapText="1"/>
    </xf>
    <xf numFmtId="0" fontId="9" fillId="0" borderId="15" xfId="0" applyFont="1" applyBorder="1" applyAlignment="1">
      <alignment horizontal="center" vertical="center" wrapText="1"/>
    </xf>
    <xf numFmtId="0" fontId="9" fillId="6" borderId="36" xfId="0" applyFont="1" applyFill="1" applyBorder="1" applyAlignment="1">
      <alignment horizontal="center" vertical="center" wrapText="1"/>
    </xf>
    <xf numFmtId="0" fontId="9" fillId="6" borderId="33" xfId="0" applyFont="1" applyFill="1" applyBorder="1" applyAlignment="1">
      <alignment horizontal="center" vertical="center" wrapText="1"/>
    </xf>
    <xf numFmtId="0" fontId="9" fillId="6" borderId="35" xfId="0" applyFont="1" applyFill="1" applyBorder="1" applyAlignment="1">
      <alignment horizontal="center" vertical="center" wrapText="1"/>
    </xf>
    <xf numFmtId="0" fontId="9" fillId="6" borderId="28" xfId="0" applyFont="1" applyFill="1" applyBorder="1" applyAlignment="1">
      <alignment horizontal="center" vertical="center" wrapText="1"/>
    </xf>
    <xf numFmtId="0" fontId="13" fillId="6" borderId="19" xfId="0" applyFont="1" applyFill="1" applyBorder="1" applyAlignment="1">
      <alignment horizontal="center" vertical="center"/>
    </xf>
    <xf numFmtId="0" fontId="13" fillId="6" borderId="20" xfId="0" applyFont="1" applyFill="1" applyBorder="1" applyAlignment="1">
      <alignment horizontal="center" vertical="center"/>
    </xf>
  </cellXfs>
  <cellStyles count="7">
    <cellStyle name="Normal" xfId="0" builtinId="0"/>
    <cellStyle name="Normal 2" xfId="4" xr:uid="{00000000-0005-0000-0000-000001000000}"/>
    <cellStyle name="Normal 3" xfId="3" xr:uid="{00000000-0005-0000-0000-000002000000}"/>
    <cellStyle name="Normal 3 2" xfId="5" xr:uid="{00000000-0005-0000-0000-000003000000}"/>
    <cellStyle name="Normal 4" xfId="6" xr:uid="{00000000-0005-0000-0000-000004000000}"/>
    <cellStyle name="Normal_CP 比較【GH-SIFS】" xfId="1" xr:uid="{00000000-0005-0000-0000-000005000000}"/>
    <cellStyle name="Normal_Final Line 180L Cp Study" xfId="2" xr:uid="{00000000-0005-0000-0000-000006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externalLink" Target="externalLinks/externalLink3.xml"/><Relationship Id="rId10" Type="http://schemas.openxmlformats.org/officeDocument/2006/relationships/customXml" Target="../customXml/item1.xml"/><Relationship Id="rId4" Type="http://schemas.openxmlformats.org/officeDocument/2006/relationships/externalLink" Target="externalLinks/externalLink2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1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1.xml"/></Relationships>
</file>

<file path=xl/charts/_rels/chart1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2.xml"/></Relationships>
</file>

<file path=xl/charts/_rels/chart1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3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.xml"/></Relationships>
</file>

<file path=xl/charts/_rels/chart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8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9.xml"/></Relationships>
</file>

<file path=xl/charts/_rels/chart9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0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6707021791767554"/>
          <c:y val="0.1453905744077405"/>
          <c:w val="0.78450363196125905"/>
          <c:h val="0.82624399602447651"/>
        </c:manualLayout>
      </c:layout>
      <c:barChart>
        <c:barDir val="bar"/>
        <c:grouping val="clustered"/>
        <c:varyColors val="0"/>
        <c:ser>
          <c:idx val="1"/>
          <c:order val="0"/>
          <c:spPr>
            <a:solidFill>
              <a:srgbClr val="FFC000"/>
            </a:solidFill>
            <a:ln w="12700">
              <a:solidFill>
                <a:sysClr val="windowText" lastClr="000000"/>
              </a:solidFill>
              <a:prstDash val="solid"/>
            </a:ln>
          </c:spPr>
          <c:invertIfNegative val="0"/>
          <c:cat>
            <c:numRef>
              <c:f>Data!$B$62:$B$72</c:f>
              <c:numCache>
                <c:formatCode>General</c:formatCode>
                <c:ptCount val="11"/>
                <c:pt idx="0">
                  <c:v>44</c:v>
                </c:pt>
                <c:pt idx="1">
                  <c:v>43.6</c:v>
                </c:pt>
                <c:pt idx="2">
                  <c:v>43.2</c:v>
                </c:pt>
                <c:pt idx="3">
                  <c:v>42.8</c:v>
                </c:pt>
                <c:pt idx="4">
                  <c:v>42.4</c:v>
                </c:pt>
                <c:pt idx="5">
                  <c:v>42</c:v>
                </c:pt>
                <c:pt idx="6">
                  <c:v>41.6</c:v>
                </c:pt>
                <c:pt idx="7">
                  <c:v>41.2</c:v>
                </c:pt>
                <c:pt idx="8">
                  <c:v>40.799999999999997</c:v>
                </c:pt>
                <c:pt idx="9">
                  <c:v>40.4</c:v>
                </c:pt>
                <c:pt idx="10">
                  <c:v>40</c:v>
                </c:pt>
              </c:numCache>
            </c:numRef>
          </c:cat>
          <c:val>
            <c:numRef>
              <c:f>Data!$C$62:$C$72</c:f>
              <c:numCache>
                <c:formatCode>General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1</c:v>
                </c:pt>
                <c:pt idx="6">
                  <c:v>24</c:v>
                </c:pt>
                <c:pt idx="7">
                  <c:v>4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5A2-4FC7-B781-C2BE995706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45433344"/>
        <c:axId val="117950720"/>
      </c:barChart>
      <c:catAx>
        <c:axId val="45433344"/>
        <c:scaling>
          <c:orientation val="maxMin"/>
        </c:scaling>
        <c:delete val="0"/>
        <c:axPos val="l"/>
        <c:numFmt formatCode="0.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400" b="0" baseline="0"/>
            </a:pPr>
            <a:endParaRPr lang="en-US"/>
          </a:p>
        </c:txPr>
        <c:crossAx val="117950720"/>
        <c:crosses val="autoZero"/>
        <c:auto val="0"/>
        <c:lblAlgn val="ctr"/>
        <c:lblOffset val="100"/>
        <c:tickLblSkip val="2"/>
        <c:tickMarkSkip val="1"/>
        <c:noMultiLvlLbl val="0"/>
      </c:catAx>
      <c:valAx>
        <c:axId val="117950720"/>
        <c:scaling>
          <c:orientation val="minMax"/>
          <c:max val="30"/>
        </c:scaling>
        <c:delete val="0"/>
        <c:axPos val="t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en-US"/>
          </a:p>
        </c:txPr>
        <c:crossAx val="45433344"/>
        <c:crosses val="autoZero"/>
        <c:crossBetween val="between"/>
        <c:majorUnit val="5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en-US"/>
    </a:p>
  </c:txPr>
  <c:printSettings>
    <c:headerFooter alignWithMargins="0"/>
    <c:pageMargins b="1" l="0.75" r="0.75" t="1" header="0.5" footer="0.5"/>
    <c:pageSetup/>
  </c:printSettings>
  <c:userShapes r:id="rId1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6707021791767554"/>
          <c:y val="0.1453905744077405"/>
          <c:w val="0.78450363196125905"/>
          <c:h val="0.82624399602447651"/>
        </c:manualLayout>
      </c:layout>
      <c:barChart>
        <c:barDir val="bar"/>
        <c:grouping val="clustered"/>
        <c:varyColors val="0"/>
        <c:ser>
          <c:idx val="1"/>
          <c:order val="0"/>
          <c:spPr>
            <a:solidFill>
              <a:srgbClr val="FFC000"/>
            </a:solidFill>
            <a:ln w="12700">
              <a:solidFill>
                <a:sysClr val="windowText" lastClr="000000"/>
              </a:solidFill>
              <a:prstDash val="solid"/>
            </a:ln>
          </c:spPr>
          <c:invertIfNegative val="0"/>
          <c:cat>
            <c:numRef>
              <c:f>Data!$N$133:$N$143</c:f>
              <c:numCache>
                <c:formatCode>General</c:formatCode>
                <c:ptCount val="11"/>
                <c:pt idx="0">
                  <c:v>47</c:v>
                </c:pt>
                <c:pt idx="1">
                  <c:v>46.5</c:v>
                </c:pt>
                <c:pt idx="2">
                  <c:v>46</c:v>
                </c:pt>
                <c:pt idx="3">
                  <c:v>45.5</c:v>
                </c:pt>
                <c:pt idx="4">
                  <c:v>45</c:v>
                </c:pt>
                <c:pt idx="5">
                  <c:v>44.5</c:v>
                </c:pt>
                <c:pt idx="6">
                  <c:v>44</c:v>
                </c:pt>
                <c:pt idx="7">
                  <c:v>43.5</c:v>
                </c:pt>
                <c:pt idx="8">
                  <c:v>43</c:v>
                </c:pt>
                <c:pt idx="9">
                  <c:v>42.5</c:v>
                </c:pt>
                <c:pt idx="10">
                  <c:v>42</c:v>
                </c:pt>
              </c:numCache>
            </c:numRef>
          </c:cat>
          <c:val>
            <c:numRef>
              <c:f>Data!$O$133:$O$143</c:f>
              <c:numCache>
                <c:formatCode>General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C0A-42DA-8321-A2CFD2FDDA7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52934656"/>
        <c:axId val="117921408"/>
      </c:barChart>
      <c:catAx>
        <c:axId val="52934656"/>
        <c:scaling>
          <c:orientation val="maxMin"/>
        </c:scaling>
        <c:delete val="0"/>
        <c:axPos val="l"/>
        <c:numFmt formatCode="0.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400" b="0" baseline="0"/>
            </a:pPr>
            <a:endParaRPr lang="en-US"/>
          </a:p>
        </c:txPr>
        <c:crossAx val="117921408"/>
        <c:crosses val="autoZero"/>
        <c:auto val="0"/>
        <c:lblAlgn val="ctr"/>
        <c:lblOffset val="100"/>
        <c:tickLblSkip val="2"/>
        <c:tickMarkSkip val="1"/>
        <c:noMultiLvlLbl val="0"/>
      </c:catAx>
      <c:valAx>
        <c:axId val="117921408"/>
        <c:scaling>
          <c:orientation val="minMax"/>
          <c:max val="30"/>
        </c:scaling>
        <c:delete val="0"/>
        <c:axPos val="t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en-US"/>
          </a:p>
        </c:txPr>
        <c:crossAx val="52934656"/>
        <c:crosses val="autoZero"/>
        <c:crossBetween val="between"/>
        <c:majorUnit val="5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en-US"/>
    </a:p>
  </c:txPr>
  <c:printSettings>
    <c:headerFooter alignWithMargins="0"/>
    <c:pageMargins b="1" l="0.75" r="0.75" t="1" header="0.5" footer="0.5"/>
    <c:pageSetup/>
  </c:printSettings>
  <c:userShapes r:id="rId1"/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6707021791767554"/>
          <c:y val="0.1453905744077405"/>
          <c:w val="0.78450363196125905"/>
          <c:h val="0.82624399602447651"/>
        </c:manualLayout>
      </c:layout>
      <c:barChart>
        <c:barDir val="bar"/>
        <c:grouping val="clustered"/>
        <c:varyColors val="0"/>
        <c:ser>
          <c:idx val="1"/>
          <c:order val="0"/>
          <c:spPr>
            <a:solidFill>
              <a:srgbClr val="FFC000"/>
            </a:solidFill>
            <a:ln w="12700">
              <a:solidFill>
                <a:sysClr val="windowText" lastClr="000000"/>
              </a:solidFill>
              <a:prstDash val="solid"/>
            </a:ln>
          </c:spPr>
          <c:invertIfNegative val="0"/>
          <c:cat>
            <c:numRef>
              <c:f>Data!$Q$62:$Q$72</c:f>
              <c:numCache>
                <c:formatCode>General</c:formatCode>
                <c:ptCount val="11"/>
                <c:pt idx="0">
                  <c:v>47</c:v>
                </c:pt>
                <c:pt idx="1">
                  <c:v>46.5</c:v>
                </c:pt>
                <c:pt idx="2">
                  <c:v>46</c:v>
                </c:pt>
                <c:pt idx="3">
                  <c:v>45.5</c:v>
                </c:pt>
                <c:pt idx="4">
                  <c:v>45</c:v>
                </c:pt>
                <c:pt idx="5">
                  <c:v>44.5</c:v>
                </c:pt>
                <c:pt idx="6">
                  <c:v>44</c:v>
                </c:pt>
                <c:pt idx="7">
                  <c:v>43.5</c:v>
                </c:pt>
                <c:pt idx="8">
                  <c:v>43</c:v>
                </c:pt>
                <c:pt idx="9">
                  <c:v>42.5</c:v>
                </c:pt>
                <c:pt idx="10">
                  <c:v>42</c:v>
                </c:pt>
              </c:numCache>
            </c:numRef>
          </c:cat>
          <c:val>
            <c:numRef>
              <c:f>Data!$R$62:$R$72</c:f>
              <c:numCache>
                <c:formatCode>General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C37-45F7-AC0E-BC41617AEF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53250560"/>
        <c:axId val="117923136"/>
      </c:barChart>
      <c:catAx>
        <c:axId val="53250560"/>
        <c:scaling>
          <c:orientation val="maxMin"/>
        </c:scaling>
        <c:delete val="0"/>
        <c:axPos val="l"/>
        <c:numFmt formatCode="0.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400" b="0" baseline="0"/>
            </a:pPr>
            <a:endParaRPr lang="en-US"/>
          </a:p>
        </c:txPr>
        <c:crossAx val="117923136"/>
        <c:crosses val="autoZero"/>
        <c:auto val="0"/>
        <c:lblAlgn val="ctr"/>
        <c:lblOffset val="100"/>
        <c:tickLblSkip val="2"/>
        <c:tickMarkSkip val="1"/>
        <c:noMultiLvlLbl val="0"/>
      </c:catAx>
      <c:valAx>
        <c:axId val="117923136"/>
        <c:scaling>
          <c:orientation val="minMax"/>
          <c:max val="30"/>
        </c:scaling>
        <c:delete val="0"/>
        <c:axPos val="t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en-US"/>
          </a:p>
        </c:txPr>
        <c:crossAx val="53250560"/>
        <c:crosses val="autoZero"/>
        <c:crossBetween val="between"/>
        <c:majorUnit val="5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en-US"/>
    </a:p>
  </c:txPr>
  <c:printSettings>
    <c:headerFooter alignWithMargins="0"/>
    <c:pageMargins b="1" l="0.75" r="0.75" t="1" header="0.5" footer="0.5"/>
    <c:pageSetup/>
  </c:printSettings>
  <c:userShapes r:id="rId1"/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6707021791767554"/>
          <c:y val="0.1453905744077405"/>
          <c:w val="0.78450363196125905"/>
          <c:h val="0.82624399602447651"/>
        </c:manualLayout>
      </c:layout>
      <c:barChart>
        <c:barDir val="bar"/>
        <c:grouping val="clustered"/>
        <c:varyColors val="0"/>
        <c:ser>
          <c:idx val="1"/>
          <c:order val="0"/>
          <c:spPr>
            <a:solidFill>
              <a:srgbClr val="FFC000"/>
            </a:solidFill>
            <a:ln w="12700">
              <a:solidFill>
                <a:sysClr val="windowText" lastClr="000000"/>
              </a:solidFill>
              <a:prstDash val="solid"/>
            </a:ln>
          </c:spPr>
          <c:invertIfNegative val="0"/>
          <c:cat>
            <c:numRef>
              <c:f>Data!$Q$133:$Q$143</c:f>
              <c:numCache>
                <c:formatCode>General</c:formatCode>
                <c:ptCount val="11"/>
                <c:pt idx="0">
                  <c:v>47</c:v>
                </c:pt>
                <c:pt idx="1">
                  <c:v>46.5</c:v>
                </c:pt>
                <c:pt idx="2">
                  <c:v>46</c:v>
                </c:pt>
                <c:pt idx="3">
                  <c:v>45.5</c:v>
                </c:pt>
                <c:pt idx="4">
                  <c:v>45</c:v>
                </c:pt>
                <c:pt idx="5">
                  <c:v>44.5</c:v>
                </c:pt>
                <c:pt idx="6">
                  <c:v>44</c:v>
                </c:pt>
                <c:pt idx="7">
                  <c:v>43.5</c:v>
                </c:pt>
                <c:pt idx="8">
                  <c:v>43</c:v>
                </c:pt>
                <c:pt idx="9">
                  <c:v>42.5</c:v>
                </c:pt>
                <c:pt idx="10">
                  <c:v>42</c:v>
                </c:pt>
              </c:numCache>
            </c:numRef>
          </c:cat>
          <c:val>
            <c:numRef>
              <c:f>Data!$R$133:$R$143</c:f>
              <c:numCache>
                <c:formatCode>General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499-4843-A3D6-FC957B8E0A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54765056"/>
        <c:axId val="53200000"/>
      </c:barChart>
      <c:catAx>
        <c:axId val="54765056"/>
        <c:scaling>
          <c:orientation val="maxMin"/>
        </c:scaling>
        <c:delete val="0"/>
        <c:axPos val="l"/>
        <c:numFmt formatCode="0.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400" b="0" baseline="0"/>
            </a:pPr>
            <a:endParaRPr lang="en-US"/>
          </a:p>
        </c:txPr>
        <c:crossAx val="53200000"/>
        <c:crosses val="autoZero"/>
        <c:auto val="0"/>
        <c:lblAlgn val="ctr"/>
        <c:lblOffset val="100"/>
        <c:tickLblSkip val="2"/>
        <c:tickMarkSkip val="1"/>
        <c:noMultiLvlLbl val="0"/>
      </c:catAx>
      <c:valAx>
        <c:axId val="53200000"/>
        <c:scaling>
          <c:orientation val="minMax"/>
          <c:max val="30"/>
        </c:scaling>
        <c:delete val="0"/>
        <c:axPos val="t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en-US"/>
          </a:p>
        </c:txPr>
        <c:crossAx val="54765056"/>
        <c:crosses val="autoZero"/>
        <c:crossBetween val="between"/>
        <c:majorUnit val="5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en-US"/>
    </a:p>
  </c:txPr>
  <c:printSettings>
    <c:headerFooter alignWithMargins="0"/>
    <c:pageMargins b="1" l="0.75" r="0.75" t="1" header="0.5" footer="0.5"/>
    <c:pageSetup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6707021791767554"/>
          <c:y val="0.1453905744077405"/>
          <c:w val="0.78450363196125905"/>
          <c:h val="0.82624399602447651"/>
        </c:manualLayout>
      </c:layout>
      <c:barChart>
        <c:barDir val="bar"/>
        <c:grouping val="clustered"/>
        <c:varyColors val="0"/>
        <c:ser>
          <c:idx val="1"/>
          <c:order val="0"/>
          <c:spPr>
            <a:solidFill>
              <a:srgbClr val="FFC000"/>
            </a:solidFill>
            <a:ln w="12700">
              <a:solidFill>
                <a:sysClr val="windowText" lastClr="000000"/>
              </a:solidFill>
              <a:prstDash val="solid"/>
            </a:ln>
          </c:spPr>
          <c:invertIfNegative val="0"/>
          <c:cat>
            <c:numRef>
              <c:f>Data!$B$133:$B$143</c:f>
              <c:numCache>
                <c:formatCode>General</c:formatCode>
                <c:ptCount val="11"/>
                <c:pt idx="0">
                  <c:v>44</c:v>
                </c:pt>
                <c:pt idx="1">
                  <c:v>43.6</c:v>
                </c:pt>
                <c:pt idx="2">
                  <c:v>43.2</c:v>
                </c:pt>
                <c:pt idx="3">
                  <c:v>42.8</c:v>
                </c:pt>
                <c:pt idx="4">
                  <c:v>42.4</c:v>
                </c:pt>
                <c:pt idx="5">
                  <c:v>42</c:v>
                </c:pt>
                <c:pt idx="6">
                  <c:v>41.6</c:v>
                </c:pt>
                <c:pt idx="7">
                  <c:v>41.2</c:v>
                </c:pt>
                <c:pt idx="8">
                  <c:v>40.799999999999997</c:v>
                </c:pt>
                <c:pt idx="9">
                  <c:v>40.4</c:v>
                </c:pt>
                <c:pt idx="10">
                  <c:v>40</c:v>
                </c:pt>
              </c:numCache>
            </c:numRef>
          </c:cat>
          <c:val>
            <c:numRef>
              <c:f>Data!$C$133:$C$143</c:f>
              <c:numCache>
                <c:formatCode>General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16</c:v>
                </c:pt>
                <c:pt idx="6">
                  <c:v>8</c:v>
                </c:pt>
                <c:pt idx="7">
                  <c:v>5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AAD-4396-AF51-E4093BB39A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45467136"/>
        <c:axId val="117954176"/>
      </c:barChart>
      <c:catAx>
        <c:axId val="45467136"/>
        <c:scaling>
          <c:orientation val="maxMin"/>
        </c:scaling>
        <c:delete val="0"/>
        <c:axPos val="l"/>
        <c:numFmt formatCode="0.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400" b="0" baseline="0"/>
            </a:pPr>
            <a:endParaRPr lang="en-US"/>
          </a:p>
        </c:txPr>
        <c:crossAx val="117954176"/>
        <c:crosses val="autoZero"/>
        <c:auto val="0"/>
        <c:lblAlgn val="ctr"/>
        <c:lblOffset val="100"/>
        <c:tickLblSkip val="2"/>
        <c:tickMarkSkip val="1"/>
        <c:noMultiLvlLbl val="0"/>
      </c:catAx>
      <c:valAx>
        <c:axId val="117954176"/>
        <c:scaling>
          <c:orientation val="minMax"/>
          <c:max val="30"/>
        </c:scaling>
        <c:delete val="0"/>
        <c:axPos val="t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en-US"/>
          </a:p>
        </c:txPr>
        <c:crossAx val="45467136"/>
        <c:crosses val="autoZero"/>
        <c:crossBetween val="between"/>
        <c:majorUnit val="5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en-US"/>
    </a:p>
  </c:txPr>
  <c:printSettings>
    <c:headerFooter alignWithMargins="0"/>
    <c:pageMargins b="1" l="0.75" r="0.75" t="1" header="0.5" footer="0.5"/>
    <c:pageSetup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6707021791767554"/>
          <c:y val="0.1453905744077405"/>
          <c:w val="0.78450363196125905"/>
          <c:h val="0.82624399602447651"/>
        </c:manualLayout>
      </c:layout>
      <c:barChart>
        <c:barDir val="bar"/>
        <c:grouping val="clustered"/>
        <c:varyColors val="0"/>
        <c:ser>
          <c:idx val="1"/>
          <c:order val="0"/>
          <c:spPr>
            <a:solidFill>
              <a:srgbClr val="FFC000"/>
            </a:solidFill>
            <a:ln w="12700">
              <a:solidFill>
                <a:sysClr val="windowText" lastClr="000000"/>
              </a:solidFill>
              <a:prstDash val="solid"/>
            </a:ln>
          </c:spPr>
          <c:invertIfNegative val="0"/>
          <c:cat>
            <c:numRef>
              <c:f>Data!$E$62:$E$72</c:f>
              <c:numCache>
                <c:formatCode>General</c:formatCode>
                <c:ptCount val="11"/>
                <c:pt idx="0">
                  <c:v>47</c:v>
                </c:pt>
                <c:pt idx="1">
                  <c:v>46.5</c:v>
                </c:pt>
                <c:pt idx="2">
                  <c:v>46</c:v>
                </c:pt>
                <c:pt idx="3">
                  <c:v>45.5</c:v>
                </c:pt>
                <c:pt idx="4">
                  <c:v>45</c:v>
                </c:pt>
                <c:pt idx="5">
                  <c:v>44.5</c:v>
                </c:pt>
                <c:pt idx="6">
                  <c:v>44</c:v>
                </c:pt>
                <c:pt idx="7">
                  <c:v>43.5</c:v>
                </c:pt>
                <c:pt idx="8">
                  <c:v>43</c:v>
                </c:pt>
                <c:pt idx="9">
                  <c:v>42.5</c:v>
                </c:pt>
                <c:pt idx="10">
                  <c:v>42</c:v>
                </c:pt>
              </c:numCache>
            </c:numRef>
          </c:cat>
          <c:val>
            <c:numRef>
              <c:f>Data!$F$62:$F$72</c:f>
              <c:numCache>
                <c:formatCode>General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8CA-4612-8EE9-56B377E4C8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45467648"/>
        <c:axId val="117955904"/>
      </c:barChart>
      <c:catAx>
        <c:axId val="45467648"/>
        <c:scaling>
          <c:orientation val="maxMin"/>
        </c:scaling>
        <c:delete val="0"/>
        <c:axPos val="l"/>
        <c:numFmt formatCode="0.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400" b="0" baseline="0"/>
            </a:pPr>
            <a:endParaRPr lang="en-US"/>
          </a:p>
        </c:txPr>
        <c:crossAx val="117955904"/>
        <c:crosses val="autoZero"/>
        <c:auto val="0"/>
        <c:lblAlgn val="ctr"/>
        <c:lblOffset val="100"/>
        <c:tickLblSkip val="2"/>
        <c:tickMarkSkip val="1"/>
        <c:noMultiLvlLbl val="0"/>
      </c:catAx>
      <c:valAx>
        <c:axId val="117955904"/>
        <c:scaling>
          <c:orientation val="minMax"/>
          <c:max val="30"/>
        </c:scaling>
        <c:delete val="0"/>
        <c:axPos val="t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en-US"/>
          </a:p>
        </c:txPr>
        <c:crossAx val="45467648"/>
        <c:crosses val="autoZero"/>
        <c:crossBetween val="between"/>
        <c:majorUnit val="5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en-US"/>
    </a:p>
  </c:txPr>
  <c:printSettings>
    <c:headerFooter alignWithMargins="0"/>
    <c:pageMargins b="1" l="0.75" r="0.75" t="1" header="0.5" footer="0.5"/>
    <c:pageSetup/>
  </c:printSettings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6707021791767554"/>
          <c:y val="0.1453905744077405"/>
          <c:w val="0.78450363196125905"/>
          <c:h val="0.82624399602447651"/>
        </c:manualLayout>
      </c:layout>
      <c:barChart>
        <c:barDir val="bar"/>
        <c:grouping val="clustered"/>
        <c:varyColors val="0"/>
        <c:ser>
          <c:idx val="1"/>
          <c:order val="0"/>
          <c:spPr>
            <a:solidFill>
              <a:srgbClr val="FFC000"/>
            </a:solidFill>
            <a:ln w="12700">
              <a:solidFill>
                <a:sysClr val="windowText" lastClr="000000"/>
              </a:solidFill>
              <a:prstDash val="solid"/>
            </a:ln>
          </c:spPr>
          <c:invertIfNegative val="0"/>
          <c:cat>
            <c:numRef>
              <c:f>Data!$E$133:$E$143</c:f>
              <c:numCache>
                <c:formatCode>General</c:formatCode>
                <c:ptCount val="11"/>
                <c:pt idx="0">
                  <c:v>47</c:v>
                </c:pt>
                <c:pt idx="1">
                  <c:v>46.5</c:v>
                </c:pt>
                <c:pt idx="2">
                  <c:v>46</c:v>
                </c:pt>
                <c:pt idx="3">
                  <c:v>45.5</c:v>
                </c:pt>
                <c:pt idx="4">
                  <c:v>45</c:v>
                </c:pt>
                <c:pt idx="5">
                  <c:v>44.5</c:v>
                </c:pt>
                <c:pt idx="6">
                  <c:v>44</c:v>
                </c:pt>
                <c:pt idx="7">
                  <c:v>43.5</c:v>
                </c:pt>
                <c:pt idx="8">
                  <c:v>43</c:v>
                </c:pt>
                <c:pt idx="9">
                  <c:v>42.5</c:v>
                </c:pt>
                <c:pt idx="10">
                  <c:v>42</c:v>
                </c:pt>
              </c:numCache>
            </c:numRef>
          </c:cat>
          <c:val>
            <c:numRef>
              <c:f>Data!$F$133:$F$143</c:f>
              <c:numCache>
                <c:formatCode>General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138-4E1B-92AC-6A82D20D7F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96521728"/>
        <c:axId val="48607168"/>
      </c:barChart>
      <c:catAx>
        <c:axId val="96521728"/>
        <c:scaling>
          <c:orientation val="maxMin"/>
        </c:scaling>
        <c:delete val="0"/>
        <c:axPos val="l"/>
        <c:numFmt formatCode="0.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400" b="0" baseline="0"/>
            </a:pPr>
            <a:endParaRPr lang="en-US"/>
          </a:p>
        </c:txPr>
        <c:crossAx val="48607168"/>
        <c:crosses val="autoZero"/>
        <c:auto val="0"/>
        <c:lblAlgn val="ctr"/>
        <c:lblOffset val="100"/>
        <c:tickLblSkip val="2"/>
        <c:tickMarkSkip val="1"/>
        <c:noMultiLvlLbl val="0"/>
      </c:catAx>
      <c:valAx>
        <c:axId val="48607168"/>
        <c:scaling>
          <c:orientation val="minMax"/>
          <c:max val="30"/>
        </c:scaling>
        <c:delete val="0"/>
        <c:axPos val="t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en-US"/>
          </a:p>
        </c:txPr>
        <c:crossAx val="96521728"/>
        <c:crosses val="autoZero"/>
        <c:crossBetween val="between"/>
        <c:majorUnit val="5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en-US"/>
    </a:p>
  </c:txPr>
  <c:printSettings>
    <c:headerFooter alignWithMargins="0"/>
    <c:pageMargins b="1" l="0.75" r="0.75" t="1" header="0.5" footer="0.5"/>
    <c:pageSetup/>
  </c:printSettings>
  <c:userShapes r:id="rId1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6707021791767554"/>
          <c:y val="0.1453905744077405"/>
          <c:w val="0.78450363196125905"/>
          <c:h val="0.82624399602447651"/>
        </c:manualLayout>
      </c:layout>
      <c:barChart>
        <c:barDir val="bar"/>
        <c:grouping val="clustered"/>
        <c:varyColors val="0"/>
        <c:ser>
          <c:idx val="1"/>
          <c:order val="0"/>
          <c:spPr>
            <a:solidFill>
              <a:srgbClr val="FFC000"/>
            </a:solidFill>
            <a:ln w="12700">
              <a:solidFill>
                <a:sysClr val="windowText" lastClr="000000"/>
              </a:solidFill>
              <a:prstDash val="solid"/>
            </a:ln>
          </c:spPr>
          <c:invertIfNegative val="0"/>
          <c:cat>
            <c:numRef>
              <c:f>Data!$H$62:$H$72</c:f>
              <c:numCache>
                <c:formatCode>General</c:formatCode>
                <c:ptCount val="11"/>
                <c:pt idx="0">
                  <c:v>47</c:v>
                </c:pt>
                <c:pt idx="1">
                  <c:v>46.5</c:v>
                </c:pt>
                <c:pt idx="2">
                  <c:v>46</c:v>
                </c:pt>
                <c:pt idx="3">
                  <c:v>45.5</c:v>
                </c:pt>
                <c:pt idx="4">
                  <c:v>45</c:v>
                </c:pt>
                <c:pt idx="5">
                  <c:v>44.5</c:v>
                </c:pt>
                <c:pt idx="6">
                  <c:v>44</c:v>
                </c:pt>
                <c:pt idx="7">
                  <c:v>43.5</c:v>
                </c:pt>
                <c:pt idx="8">
                  <c:v>43</c:v>
                </c:pt>
                <c:pt idx="9">
                  <c:v>42.5</c:v>
                </c:pt>
                <c:pt idx="10">
                  <c:v>42</c:v>
                </c:pt>
              </c:numCache>
            </c:numRef>
          </c:cat>
          <c:val>
            <c:numRef>
              <c:f>Data!$I$62:$I$72</c:f>
              <c:numCache>
                <c:formatCode>General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8E6-4E92-8B4E-CA30700E39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53068288"/>
        <c:axId val="48608896"/>
      </c:barChart>
      <c:catAx>
        <c:axId val="53068288"/>
        <c:scaling>
          <c:orientation val="maxMin"/>
        </c:scaling>
        <c:delete val="0"/>
        <c:axPos val="l"/>
        <c:numFmt formatCode="0.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400" b="0" baseline="0"/>
            </a:pPr>
            <a:endParaRPr lang="en-US"/>
          </a:p>
        </c:txPr>
        <c:crossAx val="48608896"/>
        <c:crosses val="autoZero"/>
        <c:auto val="0"/>
        <c:lblAlgn val="ctr"/>
        <c:lblOffset val="100"/>
        <c:tickLblSkip val="2"/>
        <c:tickMarkSkip val="1"/>
        <c:noMultiLvlLbl val="0"/>
      </c:catAx>
      <c:valAx>
        <c:axId val="48608896"/>
        <c:scaling>
          <c:orientation val="minMax"/>
          <c:max val="30"/>
        </c:scaling>
        <c:delete val="0"/>
        <c:axPos val="t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en-US"/>
          </a:p>
        </c:txPr>
        <c:crossAx val="53068288"/>
        <c:crosses val="autoZero"/>
        <c:crossBetween val="between"/>
        <c:majorUnit val="5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en-US"/>
    </a:p>
  </c:txPr>
  <c:printSettings>
    <c:headerFooter alignWithMargins="0"/>
    <c:pageMargins b="1" l="0.75" r="0.75" t="1" header="0.5" footer="0.5"/>
    <c:pageSetup/>
  </c:printSettings>
  <c:userShapes r:id="rId1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6707021791767554"/>
          <c:y val="0.1453905744077405"/>
          <c:w val="0.78450363196125905"/>
          <c:h val="0.82624399602447651"/>
        </c:manualLayout>
      </c:layout>
      <c:barChart>
        <c:barDir val="bar"/>
        <c:grouping val="clustered"/>
        <c:varyColors val="0"/>
        <c:ser>
          <c:idx val="1"/>
          <c:order val="0"/>
          <c:spPr>
            <a:solidFill>
              <a:srgbClr val="FFC000"/>
            </a:solidFill>
            <a:ln w="12700">
              <a:solidFill>
                <a:sysClr val="windowText" lastClr="000000"/>
              </a:solidFill>
              <a:prstDash val="solid"/>
            </a:ln>
          </c:spPr>
          <c:invertIfNegative val="0"/>
          <c:cat>
            <c:numRef>
              <c:f>Data!$H$133:$H$143</c:f>
              <c:numCache>
                <c:formatCode>General</c:formatCode>
                <c:ptCount val="11"/>
                <c:pt idx="0">
                  <c:v>47</c:v>
                </c:pt>
                <c:pt idx="1">
                  <c:v>46.5</c:v>
                </c:pt>
                <c:pt idx="2">
                  <c:v>46</c:v>
                </c:pt>
                <c:pt idx="3">
                  <c:v>45.5</c:v>
                </c:pt>
                <c:pt idx="4">
                  <c:v>45</c:v>
                </c:pt>
                <c:pt idx="5">
                  <c:v>44.5</c:v>
                </c:pt>
                <c:pt idx="6">
                  <c:v>44</c:v>
                </c:pt>
                <c:pt idx="7">
                  <c:v>43.5</c:v>
                </c:pt>
                <c:pt idx="8">
                  <c:v>43</c:v>
                </c:pt>
                <c:pt idx="9">
                  <c:v>42.5</c:v>
                </c:pt>
                <c:pt idx="10">
                  <c:v>42</c:v>
                </c:pt>
              </c:numCache>
            </c:numRef>
          </c:cat>
          <c:val>
            <c:numRef>
              <c:f>Data!$I$133:$I$143</c:f>
              <c:numCache>
                <c:formatCode>General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A36-44BD-9E22-C4D03FB66F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52810752"/>
        <c:axId val="117951296"/>
      </c:barChart>
      <c:catAx>
        <c:axId val="52810752"/>
        <c:scaling>
          <c:orientation val="maxMin"/>
        </c:scaling>
        <c:delete val="0"/>
        <c:axPos val="l"/>
        <c:numFmt formatCode="0.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400" b="0" baseline="0"/>
            </a:pPr>
            <a:endParaRPr lang="en-US"/>
          </a:p>
        </c:txPr>
        <c:crossAx val="117951296"/>
        <c:crosses val="autoZero"/>
        <c:auto val="0"/>
        <c:lblAlgn val="ctr"/>
        <c:lblOffset val="100"/>
        <c:tickLblSkip val="2"/>
        <c:tickMarkSkip val="1"/>
        <c:noMultiLvlLbl val="0"/>
      </c:catAx>
      <c:valAx>
        <c:axId val="117951296"/>
        <c:scaling>
          <c:orientation val="minMax"/>
          <c:max val="30"/>
        </c:scaling>
        <c:delete val="0"/>
        <c:axPos val="t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en-US"/>
          </a:p>
        </c:txPr>
        <c:crossAx val="52810752"/>
        <c:crosses val="autoZero"/>
        <c:crossBetween val="between"/>
        <c:majorUnit val="5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en-US"/>
    </a:p>
  </c:txPr>
  <c:printSettings>
    <c:headerFooter alignWithMargins="0"/>
    <c:pageMargins b="1" l="0.75" r="0.75" t="1" header="0.5" footer="0.5"/>
    <c:pageSetup/>
  </c:printSettings>
  <c:userShapes r:id="rId1"/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6707021791767554"/>
          <c:y val="0.1453905744077405"/>
          <c:w val="0.78450363196125905"/>
          <c:h val="0.82624399602447651"/>
        </c:manualLayout>
      </c:layout>
      <c:barChart>
        <c:barDir val="bar"/>
        <c:grouping val="clustered"/>
        <c:varyColors val="0"/>
        <c:ser>
          <c:idx val="1"/>
          <c:order val="0"/>
          <c:spPr>
            <a:solidFill>
              <a:srgbClr val="FFC000"/>
            </a:solidFill>
            <a:ln w="12700">
              <a:solidFill>
                <a:sysClr val="windowText" lastClr="000000"/>
              </a:solidFill>
              <a:prstDash val="solid"/>
            </a:ln>
          </c:spPr>
          <c:invertIfNegative val="0"/>
          <c:cat>
            <c:numRef>
              <c:f>Data!$K$62:$K$72</c:f>
              <c:numCache>
                <c:formatCode>General</c:formatCode>
                <c:ptCount val="11"/>
                <c:pt idx="0">
                  <c:v>47</c:v>
                </c:pt>
                <c:pt idx="1">
                  <c:v>46.5</c:v>
                </c:pt>
                <c:pt idx="2">
                  <c:v>46</c:v>
                </c:pt>
                <c:pt idx="3">
                  <c:v>45.5</c:v>
                </c:pt>
                <c:pt idx="4">
                  <c:v>45</c:v>
                </c:pt>
                <c:pt idx="5">
                  <c:v>44.5</c:v>
                </c:pt>
                <c:pt idx="6">
                  <c:v>44</c:v>
                </c:pt>
                <c:pt idx="7">
                  <c:v>43.5</c:v>
                </c:pt>
                <c:pt idx="8">
                  <c:v>43</c:v>
                </c:pt>
                <c:pt idx="9">
                  <c:v>42.5</c:v>
                </c:pt>
                <c:pt idx="10">
                  <c:v>42</c:v>
                </c:pt>
              </c:numCache>
            </c:numRef>
          </c:cat>
          <c:val>
            <c:numRef>
              <c:f>Data!$L$62:$L$72</c:f>
              <c:numCache>
                <c:formatCode>General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E7F-402C-A705-8741AFF6AB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52868608"/>
        <c:axId val="117916224"/>
      </c:barChart>
      <c:catAx>
        <c:axId val="52868608"/>
        <c:scaling>
          <c:orientation val="maxMin"/>
        </c:scaling>
        <c:delete val="0"/>
        <c:axPos val="l"/>
        <c:numFmt formatCode="0.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400" b="0" baseline="0"/>
            </a:pPr>
            <a:endParaRPr lang="en-US"/>
          </a:p>
        </c:txPr>
        <c:crossAx val="117916224"/>
        <c:crosses val="autoZero"/>
        <c:auto val="0"/>
        <c:lblAlgn val="ctr"/>
        <c:lblOffset val="100"/>
        <c:tickLblSkip val="2"/>
        <c:tickMarkSkip val="1"/>
        <c:noMultiLvlLbl val="0"/>
      </c:catAx>
      <c:valAx>
        <c:axId val="117916224"/>
        <c:scaling>
          <c:orientation val="minMax"/>
          <c:max val="30"/>
        </c:scaling>
        <c:delete val="0"/>
        <c:axPos val="t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en-US"/>
          </a:p>
        </c:txPr>
        <c:crossAx val="52868608"/>
        <c:crosses val="autoZero"/>
        <c:crossBetween val="between"/>
        <c:majorUnit val="5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en-US"/>
    </a:p>
  </c:txPr>
  <c:printSettings>
    <c:headerFooter alignWithMargins="0"/>
    <c:pageMargins b="1" l="0.75" r="0.75" t="1" header="0.5" footer="0.5"/>
    <c:pageSetup/>
  </c:printSettings>
  <c:userShapes r:id="rId1"/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6707021791767554"/>
          <c:y val="0.1453905744077405"/>
          <c:w val="0.78450363196125905"/>
          <c:h val="0.82624399602447651"/>
        </c:manualLayout>
      </c:layout>
      <c:barChart>
        <c:barDir val="bar"/>
        <c:grouping val="clustered"/>
        <c:varyColors val="0"/>
        <c:ser>
          <c:idx val="1"/>
          <c:order val="0"/>
          <c:spPr>
            <a:solidFill>
              <a:srgbClr val="FFC000"/>
            </a:solidFill>
            <a:ln w="12700">
              <a:solidFill>
                <a:sysClr val="windowText" lastClr="000000"/>
              </a:solidFill>
              <a:prstDash val="solid"/>
            </a:ln>
          </c:spPr>
          <c:invertIfNegative val="0"/>
          <c:cat>
            <c:numRef>
              <c:f>Data!$K$133:$K$143</c:f>
              <c:numCache>
                <c:formatCode>General</c:formatCode>
                <c:ptCount val="11"/>
                <c:pt idx="0">
                  <c:v>47</c:v>
                </c:pt>
                <c:pt idx="1">
                  <c:v>46.5</c:v>
                </c:pt>
                <c:pt idx="2">
                  <c:v>46</c:v>
                </c:pt>
                <c:pt idx="3">
                  <c:v>45.5</c:v>
                </c:pt>
                <c:pt idx="4">
                  <c:v>45</c:v>
                </c:pt>
                <c:pt idx="5">
                  <c:v>44.5</c:v>
                </c:pt>
                <c:pt idx="6">
                  <c:v>44</c:v>
                </c:pt>
                <c:pt idx="7">
                  <c:v>43.5</c:v>
                </c:pt>
                <c:pt idx="8">
                  <c:v>43</c:v>
                </c:pt>
                <c:pt idx="9">
                  <c:v>42.5</c:v>
                </c:pt>
                <c:pt idx="10">
                  <c:v>42</c:v>
                </c:pt>
              </c:numCache>
            </c:numRef>
          </c:cat>
          <c:val>
            <c:numRef>
              <c:f>Data!$L$133:$L$143</c:f>
              <c:numCache>
                <c:formatCode>General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B4C-43D5-9A02-396608D608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52869120"/>
        <c:axId val="117917952"/>
      </c:barChart>
      <c:catAx>
        <c:axId val="52869120"/>
        <c:scaling>
          <c:orientation val="maxMin"/>
        </c:scaling>
        <c:delete val="0"/>
        <c:axPos val="l"/>
        <c:numFmt formatCode="0.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400" b="0" baseline="0"/>
            </a:pPr>
            <a:endParaRPr lang="en-US"/>
          </a:p>
        </c:txPr>
        <c:crossAx val="117917952"/>
        <c:crosses val="autoZero"/>
        <c:auto val="0"/>
        <c:lblAlgn val="ctr"/>
        <c:lblOffset val="100"/>
        <c:tickLblSkip val="2"/>
        <c:tickMarkSkip val="1"/>
        <c:noMultiLvlLbl val="0"/>
      </c:catAx>
      <c:valAx>
        <c:axId val="117917952"/>
        <c:scaling>
          <c:orientation val="minMax"/>
          <c:max val="30"/>
        </c:scaling>
        <c:delete val="0"/>
        <c:axPos val="t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en-US"/>
          </a:p>
        </c:txPr>
        <c:crossAx val="52869120"/>
        <c:crosses val="autoZero"/>
        <c:crossBetween val="between"/>
        <c:majorUnit val="5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en-US"/>
    </a:p>
  </c:txPr>
  <c:printSettings>
    <c:headerFooter alignWithMargins="0"/>
    <c:pageMargins b="1" l="0.75" r="0.75" t="1" header="0.5" footer="0.5"/>
    <c:pageSetup/>
  </c:printSettings>
  <c:userShapes r:id="rId1"/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6707021791767554"/>
          <c:y val="0.1453905744077405"/>
          <c:w val="0.78450363196125905"/>
          <c:h val="0.82624399602447651"/>
        </c:manualLayout>
      </c:layout>
      <c:barChart>
        <c:barDir val="bar"/>
        <c:grouping val="clustered"/>
        <c:varyColors val="0"/>
        <c:ser>
          <c:idx val="1"/>
          <c:order val="0"/>
          <c:spPr>
            <a:solidFill>
              <a:srgbClr val="FFC000"/>
            </a:solidFill>
            <a:ln w="12700">
              <a:solidFill>
                <a:sysClr val="windowText" lastClr="000000"/>
              </a:solidFill>
              <a:prstDash val="solid"/>
            </a:ln>
          </c:spPr>
          <c:invertIfNegative val="0"/>
          <c:cat>
            <c:numRef>
              <c:f>Data!$N$62:$N$72</c:f>
              <c:numCache>
                <c:formatCode>General</c:formatCode>
                <c:ptCount val="11"/>
                <c:pt idx="0">
                  <c:v>47</c:v>
                </c:pt>
                <c:pt idx="1">
                  <c:v>46.5</c:v>
                </c:pt>
                <c:pt idx="2">
                  <c:v>46</c:v>
                </c:pt>
                <c:pt idx="3">
                  <c:v>45.5</c:v>
                </c:pt>
                <c:pt idx="4">
                  <c:v>45</c:v>
                </c:pt>
                <c:pt idx="5">
                  <c:v>44.5</c:v>
                </c:pt>
                <c:pt idx="6">
                  <c:v>44</c:v>
                </c:pt>
                <c:pt idx="7">
                  <c:v>43.5</c:v>
                </c:pt>
                <c:pt idx="8">
                  <c:v>43</c:v>
                </c:pt>
                <c:pt idx="9">
                  <c:v>42.5</c:v>
                </c:pt>
                <c:pt idx="10">
                  <c:v>42</c:v>
                </c:pt>
              </c:numCache>
            </c:numRef>
          </c:cat>
          <c:val>
            <c:numRef>
              <c:f>Data!$O$62:$O$72</c:f>
              <c:numCache>
                <c:formatCode>General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164-47F3-A4AE-E4F4818767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46746624"/>
        <c:axId val="117919680"/>
      </c:barChart>
      <c:catAx>
        <c:axId val="46746624"/>
        <c:scaling>
          <c:orientation val="maxMin"/>
        </c:scaling>
        <c:delete val="0"/>
        <c:axPos val="l"/>
        <c:numFmt formatCode="0.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400" b="0" baseline="0"/>
            </a:pPr>
            <a:endParaRPr lang="en-US"/>
          </a:p>
        </c:txPr>
        <c:crossAx val="117919680"/>
        <c:crosses val="autoZero"/>
        <c:auto val="0"/>
        <c:lblAlgn val="ctr"/>
        <c:lblOffset val="100"/>
        <c:tickLblSkip val="2"/>
        <c:tickMarkSkip val="1"/>
        <c:noMultiLvlLbl val="0"/>
      </c:catAx>
      <c:valAx>
        <c:axId val="117919680"/>
        <c:scaling>
          <c:orientation val="minMax"/>
          <c:max val="30"/>
        </c:scaling>
        <c:delete val="0"/>
        <c:axPos val="t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en-US"/>
          </a:p>
        </c:txPr>
        <c:crossAx val="46746624"/>
        <c:crosses val="autoZero"/>
        <c:crossBetween val="between"/>
        <c:majorUnit val="5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en-US"/>
    </a:p>
  </c:txPr>
  <c:printSettings>
    <c:headerFooter alignWithMargins="0"/>
    <c:pageMargins b="1" l="0.75" r="0.75" t="1" header="0.5" footer="0.5"/>
    <c:pageSetup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image" Target="../media/image1.png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152400</xdr:colOff>
      <xdr:row>2</xdr:row>
      <xdr:rowOff>38100</xdr:rowOff>
    </xdr:from>
    <xdr:ext cx="3154133" cy="385234"/>
    <xdr:sp macro="" textlink="">
      <xdr:nvSpPr>
        <xdr:cNvPr id="1025" name="Text Box 1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SpPr txBox="1">
          <a:spLocks noChangeArrowheads="1"/>
        </xdr:cNvSpPr>
      </xdr:nvSpPr>
      <xdr:spPr bwMode="auto">
        <a:xfrm>
          <a:off x="152400" y="1038225"/>
          <a:ext cx="3154133" cy="385234"/>
        </a:xfrm>
        <a:prstGeom prst="rect">
          <a:avLst/>
        </a:prstGeom>
        <a:solidFill>
          <a:schemeClr val="bg1">
            <a:lumMod val="85000"/>
          </a:schemeClr>
        </a:solidFill>
        <a:ln>
          <a:noFill/>
        </a:ln>
        <a:effectLst/>
      </xdr:spPr>
      <xdr:txBody>
        <a:bodyPr wrap="none" lIns="27432" tIns="18288" rIns="0" bIns="0" anchor="t" upright="1">
          <a:spAutoFit/>
        </a:bodyPr>
        <a:lstStyle/>
        <a:p>
          <a:pPr algn="l" rtl="0">
            <a:defRPr sz="1000"/>
          </a:pPr>
          <a:r>
            <a:rPr lang="en-US" sz="22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Process capability: "Title"</a:t>
          </a:r>
        </a:p>
      </xdr:txBody>
    </xdr:sp>
    <xdr:clientData/>
  </xdr:oneCellAnchor>
  <xdr:oneCellAnchor>
    <xdr:from>
      <xdr:col>1</xdr:col>
      <xdr:colOff>285750</xdr:colOff>
      <xdr:row>9</xdr:row>
      <xdr:rowOff>0</xdr:rowOff>
    </xdr:from>
    <xdr:ext cx="133350" cy="266700"/>
    <xdr:sp macro="" textlink="">
      <xdr:nvSpPr>
        <xdr:cNvPr id="1067" name="テキスト 71">
          <a:extLst>
            <a:ext uri="{FF2B5EF4-FFF2-40B4-BE49-F238E27FC236}">
              <a16:creationId xmlns:a16="http://schemas.microsoft.com/office/drawing/2014/main" id="{00000000-0008-0000-0000-00002B040000}"/>
            </a:ext>
          </a:extLst>
        </xdr:cNvPr>
        <xdr:cNvSpPr txBox="1">
          <a:spLocks noChangeArrowheads="1"/>
        </xdr:cNvSpPr>
      </xdr:nvSpPr>
      <xdr:spPr bwMode="auto">
        <a:xfrm>
          <a:off x="514350" y="1866900"/>
          <a:ext cx="13335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18288" rIns="18288" bIns="18288" anchor="ctr" upright="1">
          <a:spAutoFit/>
        </a:bodyPr>
        <a:lstStyle/>
        <a:p>
          <a:pPr algn="ctr" rtl="0">
            <a:defRPr sz="1000"/>
          </a:pPr>
          <a:r>
            <a:rPr lang="en-US" sz="12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 </a:t>
          </a:r>
        </a:p>
      </xdr:txBody>
    </xdr:sp>
    <xdr:clientData/>
  </xdr:oneCellAnchor>
  <xdr:oneCellAnchor>
    <xdr:from>
      <xdr:col>10</xdr:col>
      <xdr:colOff>38100</xdr:colOff>
      <xdr:row>1</xdr:row>
      <xdr:rowOff>190500</xdr:rowOff>
    </xdr:from>
    <xdr:ext cx="1619250" cy="533400"/>
    <xdr:sp macro="" textlink="">
      <xdr:nvSpPr>
        <xdr:cNvPr id="1111" name="Text Box 87">
          <a:extLst>
            <a:ext uri="{FF2B5EF4-FFF2-40B4-BE49-F238E27FC236}">
              <a16:creationId xmlns:a16="http://schemas.microsoft.com/office/drawing/2014/main" id="{00000000-0008-0000-0000-000057040000}"/>
            </a:ext>
          </a:extLst>
        </xdr:cNvPr>
        <xdr:cNvSpPr txBox="1">
          <a:spLocks noChangeArrowheads="1"/>
        </xdr:cNvSpPr>
      </xdr:nvSpPr>
      <xdr:spPr bwMode="auto">
        <a:xfrm>
          <a:off x="11706225" y="190500"/>
          <a:ext cx="160972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18288" rIns="0" bIns="0" anchor="t" upright="1">
          <a:spAutoFit/>
        </a:bodyPr>
        <a:lstStyle/>
        <a:p>
          <a:pPr algn="l" rtl="0">
            <a:defRPr sz="1000"/>
          </a:pPr>
          <a:r>
            <a:rPr lang="en-US" sz="1400" b="0" i="0" u="none" strike="noStrike" baseline="0">
              <a:solidFill>
                <a:srgbClr val="000000"/>
              </a:solidFill>
              <a:latin typeface="Arial"/>
              <a:cs typeface="Arial"/>
            </a:rPr>
            <a:t>Pp using 3 Sigma</a:t>
          </a:r>
        </a:p>
        <a:p>
          <a:pPr algn="l" rtl="0">
            <a:defRPr sz="1000"/>
          </a:pPr>
          <a:r>
            <a:rPr lang="en-US" sz="1400" b="0" i="0" u="none" strike="noStrike" baseline="0">
              <a:solidFill>
                <a:srgbClr val="000000"/>
              </a:solidFill>
              <a:latin typeface="Arial"/>
              <a:cs typeface="Arial"/>
            </a:rPr>
            <a:t>Ppk using 6  sigma</a:t>
          </a:r>
        </a:p>
      </xdr:txBody>
    </xdr:sp>
    <xdr:clientData/>
  </xdr:oneCellAnchor>
  <xdr:twoCellAnchor>
    <xdr:from>
      <xdr:col>4</xdr:col>
      <xdr:colOff>123825</xdr:colOff>
      <xdr:row>9</xdr:row>
      <xdr:rowOff>114300</xdr:rowOff>
    </xdr:from>
    <xdr:to>
      <xdr:col>4</xdr:col>
      <xdr:colOff>4057650</xdr:colOff>
      <xdr:row>17</xdr:row>
      <xdr:rowOff>171450</xdr:rowOff>
    </xdr:to>
    <xdr:graphicFrame macro="">
      <xdr:nvGraphicFramePr>
        <xdr:cNvPr id="1185" name="Chart 161">
          <a:extLst>
            <a:ext uri="{FF2B5EF4-FFF2-40B4-BE49-F238E27FC236}">
              <a16:creationId xmlns:a16="http://schemas.microsoft.com/office/drawing/2014/main" id="{00000000-0008-0000-0000-0000A104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1</xdr:col>
      <xdr:colOff>285750</xdr:colOff>
      <xdr:row>18</xdr:row>
      <xdr:rowOff>0</xdr:rowOff>
    </xdr:from>
    <xdr:ext cx="133350" cy="266700"/>
    <xdr:sp macro="" textlink="">
      <xdr:nvSpPr>
        <xdr:cNvPr id="42" name="テキスト 71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 txBox="1">
          <a:spLocks noChangeArrowheads="1"/>
        </xdr:cNvSpPr>
      </xdr:nvSpPr>
      <xdr:spPr bwMode="auto">
        <a:xfrm>
          <a:off x="514350" y="1905000"/>
          <a:ext cx="13335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18288" rIns="18288" bIns="18288" anchor="ctr" upright="1">
          <a:spAutoFit/>
        </a:bodyPr>
        <a:lstStyle/>
        <a:p>
          <a:pPr algn="ctr" rtl="0">
            <a:defRPr sz="1000"/>
          </a:pPr>
          <a:r>
            <a:rPr lang="en-US" sz="12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 </a:t>
          </a:r>
        </a:p>
      </xdr:txBody>
    </xdr:sp>
    <xdr:clientData/>
  </xdr:oneCellAnchor>
  <xdr:oneCellAnchor>
    <xdr:from>
      <xdr:col>1</xdr:col>
      <xdr:colOff>285750</xdr:colOff>
      <xdr:row>18</xdr:row>
      <xdr:rowOff>0</xdr:rowOff>
    </xdr:from>
    <xdr:ext cx="133350" cy="266700"/>
    <xdr:sp macro="" textlink="">
      <xdr:nvSpPr>
        <xdr:cNvPr id="43" name="テキスト 71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SpPr txBox="1">
          <a:spLocks noChangeArrowheads="1"/>
        </xdr:cNvSpPr>
      </xdr:nvSpPr>
      <xdr:spPr bwMode="auto">
        <a:xfrm>
          <a:off x="514350" y="1905000"/>
          <a:ext cx="13335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18288" rIns="18288" bIns="18288" anchor="ctr" upright="1">
          <a:spAutoFit/>
        </a:bodyPr>
        <a:lstStyle/>
        <a:p>
          <a:pPr algn="ctr" rtl="0">
            <a:defRPr sz="1000"/>
          </a:pPr>
          <a:r>
            <a:rPr lang="en-US" sz="12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 </a:t>
          </a:r>
        </a:p>
      </xdr:txBody>
    </xdr:sp>
    <xdr:clientData/>
  </xdr:oneCellAnchor>
  <xdr:oneCellAnchor>
    <xdr:from>
      <xdr:col>1</xdr:col>
      <xdr:colOff>285750</xdr:colOff>
      <xdr:row>18</xdr:row>
      <xdr:rowOff>0</xdr:rowOff>
    </xdr:from>
    <xdr:ext cx="133350" cy="266700"/>
    <xdr:sp macro="" textlink="">
      <xdr:nvSpPr>
        <xdr:cNvPr id="44" name="テキスト 71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SpPr txBox="1">
          <a:spLocks noChangeArrowheads="1"/>
        </xdr:cNvSpPr>
      </xdr:nvSpPr>
      <xdr:spPr bwMode="auto">
        <a:xfrm>
          <a:off x="514350" y="4933950"/>
          <a:ext cx="13335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18288" rIns="18288" bIns="18288" anchor="ctr" upright="1">
          <a:spAutoFit/>
        </a:bodyPr>
        <a:lstStyle/>
        <a:p>
          <a:pPr algn="ctr" rtl="0">
            <a:defRPr sz="1000"/>
          </a:pPr>
          <a:r>
            <a:rPr lang="en-US" sz="12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 </a:t>
          </a:r>
        </a:p>
      </xdr:txBody>
    </xdr:sp>
    <xdr:clientData/>
  </xdr:oneCellAnchor>
  <xdr:oneCellAnchor>
    <xdr:from>
      <xdr:col>1</xdr:col>
      <xdr:colOff>285750</xdr:colOff>
      <xdr:row>18</xdr:row>
      <xdr:rowOff>0</xdr:rowOff>
    </xdr:from>
    <xdr:ext cx="133350" cy="266700"/>
    <xdr:sp macro="" textlink="">
      <xdr:nvSpPr>
        <xdr:cNvPr id="45" name="テキスト 71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SpPr txBox="1">
          <a:spLocks noChangeArrowheads="1"/>
        </xdr:cNvSpPr>
      </xdr:nvSpPr>
      <xdr:spPr bwMode="auto">
        <a:xfrm>
          <a:off x="514350" y="4933950"/>
          <a:ext cx="13335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18288" rIns="18288" bIns="18288" anchor="ctr" upright="1">
          <a:spAutoFit/>
        </a:bodyPr>
        <a:lstStyle/>
        <a:p>
          <a:pPr algn="ctr" rtl="0">
            <a:defRPr sz="1000"/>
          </a:pPr>
          <a:r>
            <a:rPr lang="en-US" sz="12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 </a:t>
          </a:r>
        </a:p>
      </xdr:txBody>
    </xdr:sp>
    <xdr:clientData/>
  </xdr:oneCellAnchor>
  <xdr:oneCellAnchor>
    <xdr:from>
      <xdr:col>1</xdr:col>
      <xdr:colOff>285750</xdr:colOff>
      <xdr:row>18</xdr:row>
      <xdr:rowOff>0</xdr:rowOff>
    </xdr:from>
    <xdr:ext cx="133350" cy="266700"/>
    <xdr:sp macro="" textlink="">
      <xdr:nvSpPr>
        <xdr:cNvPr id="46" name="テキスト 71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SpPr txBox="1">
          <a:spLocks noChangeArrowheads="1"/>
        </xdr:cNvSpPr>
      </xdr:nvSpPr>
      <xdr:spPr bwMode="auto">
        <a:xfrm>
          <a:off x="514350" y="4933950"/>
          <a:ext cx="13335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18288" rIns="18288" bIns="18288" anchor="ctr" upright="1">
          <a:spAutoFit/>
        </a:bodyPr>
        <a:lstStyle/>
        <a:p>
          <a:pPr algn="ctr" rtl="0">
            <a:defRPr sz="1000"/>
          </a:pPr>
          <a:r>
            <a:rPr lang="en-US" sz="12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 </a:t>
          </a:r>
        </a:p>
      </xdr:txBody>
    </xdr:sp>
    <xdr:clientData/>
  </xdr:oneCellAnchor>
  <xdr:oneCellAnchor>
    <xdr:from>
      <xdr:col>1</xdr:col>
      <xdr:colOff>285750</xdr:colOff>
      <xdr:row>18</xdr:row>
      <xdr:rowOff>0</xdr:rowOff>
    </xdr:from>
    <xdr:ext cx="133350" cy="266700"/>
    <xdr:sp macro="" textlink="">
      <xdr:nvSpPr>
        <xdr:cNvPr id="47" name="テキスト 71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SpPr txBox="1">
          <a:spLocks noChangeArrowheads="1"/>
        </xdr:cNvSpPr>
      </xdr:nvSpPr>
      <xdr:spPr bwMode="auto">
        <a:xfrm>
          <a:off x="514350" y="4933950"/>
          <a:ext cx="13335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18288" rIns="18288" bIns="18288" anchor="ctr" upright="1">
          <a:spAutoFit/>
        </a:bodyPr>
        <a:lstStyle/>
        <a:p>
          <a:pPr algn="ctr" rtl="0">
            <a:defRPr sz="1000"/>
          </a:pPr>
          <a:r>
            <a:rPr lang="en-US" sz="12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 </a:t>
          </a:r>
        </a:p>
      </xdr:txBody>
    </xdr:sp>
    <xdr:clientData/>
  </xdr:oneCellAnchor>
  <xdr:oneCellAnchor>
    <xdr:from>
      <xdr:col>1</xdr:col>
      <xdr:colOff>285750</xdr:colOff>
      <xdr:row>18</xdr:row>
      <xdr:rowOff>0</xdr:rowOff>
    </xdr:from>
    <xdr:ext cx="133350" cy="266700"/>
    <xdr:sp macro="" textlink="">
      <xdr:nvSpPr>
        <xdr:cNvPr id="51" name="テキスト 71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 txBox="1">
          <a:spLocks noChangeArrowheads="1"/>
        </xdr:cNvSpPr>
      </xdr:nvSpPr>
      <xdr:spPr bwMode="auto">
        <a:xfrm>
          <a:off x="514350" y="10763250"/>
          <a:ext cx="13335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18288" rIns="18288" bIns="18288" anchor="ctr" upright="1">
          <a:spAutoFit/>
        </a:bodyPr>
        <a:lstStyle/>
        <a:p>
          <a:pPr algn="ctr" rtl="0">
            <a:defRPr sz="1000"/>
          </a:pPr>
          <a:r>
            <a:rPr lang="en-US" sz="12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 </a:t>
          </a:r>
        </a:p>
      </xdr:txBody>
    </xdr:sp>
    <xdr:clientData/>
  </xdr:oneCellAnchor>
  <xdr:oneCellAnchor>
    <xdr:from>
      <xdr:col>1</xdr:col>
      <xdr:colOff>285750</xdr:colOff>
      <xdr:row>18</xdr:row>
      <xdr:rowOff>0</xdr:rowOff>
    </xdr:from>
    <xdr:ext cx="133350" cy="266700"/>
    <xdr:sp macro="" textlink="">
      <xdr:nvSpPr>
        <xdr:cNvPr id="52" name="テキスト 71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 txBox="1">
          <a:spLocks noChangeArrowheads="1"/>
        </xdr:cNvSpPr>
      </xdr:nvSpPr>
      <xdr:spPr bwMode="auto">
        <a:xfrm>
          <a:off x="514350" y="10763250"/>
          <a:ext cx="13335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18288" rIns="18288" bIns="18288" anchor="ctr" upright="1">
          <a:spAutoFit/>
        </a:bodyPr>
        <a:lstStyle/>
        <a:p>
          <a:pPr algn="ctr" rtl="0">
            <a:defRPr sz="1000"/>
          </a:pPr>
          <a:r>
            <a:rPr lang="en-US" sz="12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 </a:t>
          </a:r>
        </a:p>
      </xdr:txBody>
    </xdr:sp>
    <xdr:clientData/>
  </xdr:oneCellAnchor>
  <xdr:oneCellAnchor>
    <xdr:from>
      <xdr:col>1</xdr:col>
      <xdr:colOff>285750</xdr:colOff>
      <xdr:row>18</xdr:row>
      <xdr:rowOff>0</xdr:rowOff>
    </xdr:from>
    <xdr:ext cx="133350" cy="266700"/>
    <xdr:sp macro="" textlink="">
      <xdr:nvSpPr>
        <xdr:cNvPr id="49" name="テキスト 71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SpPr txBox="1">
          <a:spLocks noChangeArrowheads="1"/>
        </xdr:cNvSpPr>
      </xdr:nvSpPr>
      <xdr:spPr bwMode="auto">
        <a:xfrm>
          <a:off x="508000" y="10525125"/>
          <a:ext cx="13335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18288" rIns="18288" bIns="18288" anchor="ctr" upright="1">
          <a:spAutoFit/>
        </a:bodyPr>
        <a:lstStyle/>
        <a:p>
          <a:pPr algn="ctr" rtl="0">
            <a:defRPr sz="1000"/>
          </a:pPr>
          <a:r>
            <a:rPr lang="en-US" sz="12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 </a:t>
          </a:r>
        </a:p>
      </xdr:txBody>
    </xdr:sp>
    <xdr:clientData/>
  </xdr:oneCellAnchor>
  <xdr:oneCellAnchor>
    <xdr:from>
      <xdr:col>1</xdr:col>
      <xdr:colOff>285750</xdr:colOff>
      <xdr:row>18</xdr:row>
      <xdr:rowOff>0</xdr:rowOff>
    </xdr:from>
    <xdr:ext cx="133350" cy="266700"/>
    <xdr:sp macro="" textlink="">
      <xdr:nvSpPr>
        <xdr:cNvPr id="53" name="テキスト 71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SpPr txBox="1">
          <a:spLocks noChangeArrowheads="1"/>
        </xdr:cNvSpPr>
      </xdr:nvSpPr>
      <xdr:spPr bwMode="auto">
        <a:xfrm>
          <a:off x="508000" y="10525125"/>
          <a:ext cx="13335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18288" rIns="18288" bIns="18288" anchor="ctr" upright="1">
          <a:spAutoFit/>
        </a:bodyPr>
        <a:lstStyle/>
        <a:p>
          <a:pPr algn="ctr" rtl="0">
            <a:defRPr sz="1000"/>
          </a:pPr>
          <a:r>
            <a:rPr lang="en-US" sz="12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 </a:t>
          </a:r>
        </a:p>
      </xdr:txBody>
    </xdr:sp>
    <xdr:clientData/>
  </xdr:oneCellAnchor>
  <xdr:oneCellAnchor>
    <xdr:from>
      <xdr:col>1</xdr:col>
      <xdr:colOff>285750</xdr:colOff>
      <xdr:row>18</xdr:row>
      <xdr:rowOff>0</xdr:rowOff>
    </xdr:from>
    <xdr:ext cx="133350" cy="266700"/>
    <xdr:sp macro="" textlink="">
      <xdr:nvSpPr>
        <xdr:cNvPr id="54" name="テキスト 71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SpPr txBox="1">
          <a:spLocks noChangeArrowheads="1"/>
        </xdr:cNvSpPr>
      </xdr:nvSpPr>
      <xdr:spPr bwMode="auto">
        <a:xfrm>
          <a:off x="508000" y="10525125"/>
          <a:ext cx="13335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18288" rIns="18288" bIns="18288" anchor="ctr" upright="1">
          <a:spAutoFit/>
        </a:bodyPr>
        <a:lstStyle/>
        <a:p>
          <a:pPr algn="ctr" rtl="0">
            <a:defRPr sz="1000"/>
          </a:pPr>
          <a:r>
            <a:rPr lang="en-US" sz="12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 </a:t>
          </a:r>
        </a:p>
      </xdr:txBody>
    </xdr:sp>
    <xdr:clientData/>
  </xdr:oneCellAnchor>
  <xdr:oneCellAnchor>
    <xdr:from>
      <xdr:col>1</xdr:col>
      <xdr:colOff>285750</xdr:colOff>
      <xdr:row>18</xdr:row>
      <xdr:rowOff>0</xdr:rowOff>
    </xdr:from>
    <xdr:ext cx="133350" cy="266700"/>
    <xdr:sp macro="" textlink="">
      <xdr:nvSpPr>
        <xdr:cNvPr id="55" name="テキスト 71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SpPr txBox="1">
          <a:spLocks noChangeArrowheads="1"/>
        </xdr:cNvSpPr>
      </xdr:nvSpPr>
      <xdr:spPr bwMode="auto">
        <a:xfrm>
          <a:off x="508000" y="10525125"/>
          <a:ext cx="13335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18288" rIns="18288" bIns="18288" anchor="ctr" upright="1">
          <a:spAutoFit/>
        </a:bodyPr>
        <a:lstStyle/>
        <a:p>
          <a:pPr algn="ctr" rtl="0">
            <a:defRPr sz="1000"/>
          </a:pPr>
          <a:r>
            <a:rPr lang="en-US" sz="12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 </a:t>
          </a:r>
        </a:p>
      </xdr:txBody>
    </xdr:sp>
    <xdr:clientData/>
  </xdr:oneCellAnchor>
  <xdr:oneCellAnchor>
    <xdr:from>
      <xdr:col>1</xdr:col>
      <xdr:colOff>285750</xdr:colOff>
      <xdr:row>18</xdr:row>
      <xdr:rowOff>0</xdr:rowOff>
    </xdr:from>
    <xdr:ext cx="133350" cy="266700"/>
    <xdr:sp macro="" textlink="">
      <xdr:nvSpPr>
        <xdr:cNvPr id="56" name="テキスト 71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SpPr txBox="1">
          <a:spLocks noChangeArrowheads="1"/>
        </xdr:cNvSpPr>
      </xdr:nvSpPr>
      <xdr:spPr bwMode="auto">
        <a:xfrm>
          <a:off x="508000" y="10525125"/>
          <a:ext cx="13335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18288" rIns="18288" bIns="18288" anchor="ctr" upright="1">
          <a:spAutoFit/>
        </a:bodyPr>
        <a:lstStyle/>
        <a:p>
          <a:pPr algn="ctr" rtl="0">
            <a:defRPr sz="1000"/>
          </a:pPr>
          <a:r>
            <a:rPr lang="en-US" sz="12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 </a:t>
          </a:r>
        </a:p>
      </xdr:txBody>
    </xdr:sp>
    <xdr:clientData/>
  </xdr:oneCellAnchor>
  <xdr:oneCellAnchor>
    <xdr:from>
      <xdr:col>1</xdr:col>
      <xdr:colOff>285750</xdr:colOff>
      <xdr:row>18</xdr:row>
      <xdr:rowOff>0</xdr:rowOff>
    </xdr:from>
    <xdr:ext cx="133350" cy="266700"/>
    <xdr:sp macro="" textlink="">
      <xdr:nvSpPr>
        <xdr:cNvPr id="57" name="テキスト 71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SpPr txBox="1">
          <a:spLocks noChangeArrowheads="1"/>
        </xdr:cNvSpPr>
      </xdr:nvSpPr>
      <xdr:spPr bwMode="auto">
        <a:xfrm>
          <a:off x="508000" y="10525125"/>
          <a:ext cx="13335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18288" rIns="18288" bIns="18288" anchor="ctr" upright="1">
          <a:spAutoFit/>
        </a:bodyPr>
        <a:lstStyle/>
        <a:p>
          <a:pPr algn="ctr" rtl="0">
            <a:defRPr sz="1000"/>
          </a:pPr>
          <a:r>
            <a:rPr lang="en-US" sz="12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 </a:t>
          </a:r>
        </a:p>
      </xdr:txBody>
    </xdr:sp>
    <xdr:clientData/>
  </xdr:oneCellAnchor>
  <xdr:oneCellAnchor>
    <xdr:from>
      <xdr:col>1</xdr:col>
      <xdr:colOff>285750</xdr:colOff>
      <xdr:row>18</xdr:row>
      <xdr:rowOff>0</xdr:rowOff>
    </xdr:from>
    <xdr:ext cx="133350" cy="266700"/>
    <xdr:sp macro="" textlink="">
      <xdr:nvSpPr>
        <xdr:cNvPr id="58" name="テキスト 71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SpPr txBox="1">
          <a:spLocks noChangeArrowheads="1"/>
        </xdr:cNvSpPr>
      </xdr:nvSpPr>
      <xdr:spPr bwMode="auto">
        <a:xfrm>
          <a:off x="508000" y="10525125"/>
          <a:ext cx="13335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18288" rIns="18288" bIns="18288" anchor="ctr" upright="1">
          <a:spAutoFit/>
        </a:bodyPr>
        <a:lstStyle/>
        <a:p>
          <a:pPr algn="ctr" rtl="0">
            <a:defRPr sz="1000"/>
          </a:pPr>
          <a:r>
            <a:rPr lang="en-US" sz="12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 </a:t>
          </a:r>
        </a:p>
      </xdr:txBody>
    </xdr:sp>
    <xdr:clientData/>
  </xdr:oneCellAnchor>
  <xdr:oneCellAnchor>
    <xdr:from>
      <xdr:col>1</xdr:col>
      <xdr:colOff>285750</xdr:colOff>
      <xdr:row>18</xdr:row>
      <xdr:rowOff>0</xdr:rowOff>
    </xdr:from>
    <xdr:ext cx="133350" cy="266700"/>
    <xdr:sp macro="" textlink="">
      <xdr:nvSpPr>
        <xdr:cNvPr id="59" name="テキスト 71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SpPr txBox="1">
          <a:spLocks noChangeArrowheads="1"/>
        </xdr:cNvSpPr>
      </xdr:nvSpPr>
      <xdr:spPr bwMode="auto">
        <a:xfrm>
          <a:off x="508000" y="10525125"/>
          <a:ext cx="13335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18288" rIns="18288" bIns="18288" anchor="ctr" upright="1">
          <a:spAutoFit/>
        </a:bodyPr>
        <a:lstStyle/>
        <a:p>
          <a:pPr algn="ctr" rtl="0">
            <a:defRPr sz="1000"/>
          </a:pPr>
          <a:r>
            <a:rPr lang="en-US" sz="12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 </a:t>
          </a:r>
        </a:p>
      </xdr:txBody>
    </xdr:sp>
    <xdr:clientData/>
  </xdr:oneCellAnchor>
  <xdr:oneCellAnchor>
    <xdr:from>
      <xdr:col>1</xdr:col>
      <xdr:colOff>285750</xdr:colOff>
      <xdr:row>18</xdr:row>
      <xdr:rowOff>0</xdr:rowOff>
    </xdr:from>
    <xdr:ext cx="133350" cy="266700"/>
    <xdr:sp macro="" textlink="">
      <xdr:nvSpPr>
        <xdr:cNvPr id="60" name="テキスト 71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SpPr txBox="1">
          <a:spLocks noChangeArrowheads="1"/>
        </xdr:cNvSpPr>
      </xdr:nvSpPr>
      <xdr:spPr bwMode="auto">
        <a:xfrm>
          <a:off x="508000" y="24812625"/>
          <a:ext cx="13335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18288" rIns="18288" bIns="18288" anchor="ctr" upright="1">
          <a:spAutoFit/>
        </a:bodyPr>
        <a:lstStyle/>
        <a:p>
          <a:pPr algn="ctr" rtl="0">
            <a:defRPr sz="1000"/>
          </a:pPr>
          <a:r>
            <a:rPr lang="en-US" sz="12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 </a:t>
          </a:r>
        </a:p>
      </xdr:txBody>
    </xdr:sp>
    <xdr:clientData/>
  </xdr:oneCellAnchor>
  <xdr:oneCellAnchor>
    <xdr:from>
      <xdr:col>1</xdr:col>
      <xdr:colOff>285750</xdr:colOff>
      <xdr:row>18</xdr:row>
      <xdr:rowOff>0</xdr:rowOff>
    </xdr:from>
    <xdr:ext cx="133350" cy="266700"/>
    <xdr:sp macro="" textlink="">
      <xdr:nvSpPr>
        <xdr:cNvPr id="61" name="テキスト 71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SpPr txBox="1">
          <a:spLocks noChangeArrowheads="1"/>
        </xdr:cNvSpPr>
      </xdr:nvSpPr>
      <xdr:spPr bwMode="auto">
        <a:xfrm>
          <a:off x="508000" y="24812625"/>
          <a:ext cx="13335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18288" rIns="18288" bIns="18288" anchor="ctr" upright="1">
          <a:spAutoFit/>
        </a:bodyPr>
        <a:lstStyle/>
        <a:p>
          <a:pPr algn="ctr" rtl="0">
            <a:defRPr sz="1000"/>
          </a:pPr>
          <a:r>
            <a:rPr lang="en-US" sz="12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 </a:t>
          </a:r>
        </a:p>
      </xdr:txBody>
    </xdr:sp>
    <xdr:clientData/>
  </xdr:oneCellAnchor>
  <xdr:oneCellAnchor>
    <xdr:from>
      <xdr:col>1</xdr:col>
      <xdr:colOff>285750</xdr:colOff>
      <xdr:row>18</xdr:row>
      <xdr:rowOff>0</xdr:rowOff>
    </xdr:from>
    <xdr:ext cx="133350" cy="266700"/>
    <xdr:sp macro="" textlink="">
      <xdr:nvSpPr>
        <xdr:cNvPr id="62" name="テキスト 71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SpPr txBox="1">
          <a:spLocks noChangeArrowheads="1"/>
        </xdr:cNvSpPr>
      </xdr:nvSpPr>
      <xdr:spPr bwMode="auto">
        <a:xfrm>
          <a:off x="508000" y="13382625"/>
          <a:ext cx="13335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18288" rIns="18288" bIns="18288" anchor="ctr" upright="1">
          <a:spAutoFit/>
        </a:bodyPr>
        <a:lstStyle/>
        <a:p>
          <a:pPr algn="ctr" rtl="0">
            <a:defRPr sz="1000"/>
          </a:pPr>
          <a:r>
            <a:rPr lang="en-US" sz="12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 </a:t>
          </a:r>
        </a:p>
      </xdr:txBody>
    </xdr:sp>
    <xdr:clientData/>
  </xdr:oneCellAnchor>
  <xdr:oneCellAnchor>
    <xdr:from>
      <xdr:col>1</xdr:col>
      <xdr:colOff>285750</xdr:colOff>
      <xdr:row>18</xdr:row>
      <xdr:rowOff>0</xdr:rowOff>
    </xdr:from>
    <xdr:ext cx="133350" cy="266700"/>
    <xdr:sp macro="" textlink="">
      <xdr:nvSpPr>
        <xdr:cNvPr id="63" name="テキスト 71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SpPr txBox="1">
          <a:spLocks noChangeArrowheads="1"/>
        </xdr:cNvSpPr>
      </xdr:nvSpPr>
      <xdr:spPr bwMode="auto">
        <a:xfrm>
          <a:off x="508000" y="13382625"/>
          <a:ext cx="13335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18288" rIns="18288" bIns="18288" anchor="ctr" upright="1">
          <a:spAutoFit/>
        </a:bodyPr>
        <a:lstStyle/>
        <a:p>
          <a:pPr algn="ctr" rtl="0">
            <a:defRPr sz="1000"/>
          </a:pPr>
          <a:r>
            <a:rPr lang="en-US" sz="12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 </a:t>
          </a:r>
        </a:p>
      </xdr:txBody>
    </xdr:sp>
    <xdr:clientData/>
  </xdr:oneCellAnchor>
  <xdr:oneCellAnchor>
    <xdr:from>
      <xdr:col>1</xdr:col>
      <xdr:colOff>285750</xdr:colOff>
      <xdr:row>18</xdr:row>
      <xdr:rowOff>0</xdr:rowOff>
    </xdr:from>
    <xdr:ext cx="133350" cy="266700"/>
    <xdr:sp macro="" textlink="">
      <xdr:nvSpPr>
        <xdr:cNvPr id="64" name="テキスト 71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SpPr txBox="1">
          <a:spLocks noChangeArrowheads="1"/>
        </xdr:cNvSpPr>
      </xdr:nvSpPr>
      <xdr:spPr bwMode="auto">
        <a:xfrm>
          <a:off x="508000" y="30559375"/>
          <a:ext cx="13335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18288" rIns="18288" bIns="18288" anchor="ctr" upright="1">
          <a:spAutoFit/>
        </a:bodyPr>
        <a:lstStyle/>
        <a:p>
          <a:pPr algn="ctr" rtl="0">
            <a:defRPr sz="1000"/>
          </a:pPr>
          <a:r>
            <a:rPr lang="en-US" sz="12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 </a:t>
          </a:r>
        </a:p>
      </xdr:txBody>
    </xdr:sp>
    <xdr:clientData/>
  </xdr:oneCellAnchor>
  <xdr:oneCellAnchor>
    <xdr:from>
      <xdr:col>1</xdr:col>
      <xdr:colOff>285750</xdr:colOff>
      <xdr:row>18</xdr:row>
      <xdr:rowOff>0</xdr:rowOff>
    </xdr:from>
    <xdr:ext cx="133350" cy="266700"/>
    <xdr:sp macro="" textlink="">
      <xdr:nvSpPr>
        <xdr:cNvPr id="65" name="テキスト 71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SpPr txBox="1">
          <a:spLocks noChangeArrowheads="1"/>
        </xdr:cNvSpPr>
      </xdr:nvSpPr>
      <xdr:spPr bwMode="auto">
        <a:xfrm>
          <a:off x="508000" y="30559375"/>
          <a:ext cx="13335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18288" rIns="18288" bIns="18288" anchor="ctr" upright="1">
          <a:spAutoFit/>
        </a:bodyPr>
        <a:lstStyle/>
        <a:p>
          <a:pPr algn="ctr" rtl="0">
            <a:defRPr sz="1000"/>
          </a:pPr>
          <a:r>
            <a:rPr lang="en-US" sz="12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 </a:t>
          </a:r>
        </a:p>
      </xdr:txBody>
    </xdr:sp>
    <xdr:clientData/>
  </xdr:oneCellAnchor>
  <xdr:oneCellAnchor>
    <xdr:from>
      <xdr:col>1</xdr:col>
      <xdr:colOff>285750</xdr:colOff>
      <xdr:row>18</xdr:row>
      <xdr:rowOff>0</xdr:rowOff>
    </xdr:from>
    <xdr:ext cx="133350" cy="266700"/>
    <xdr:sp macro="" textlink="">
      <xdr:nvSpPr>
        <xdr:cNvPr id="66" name="テキスト 71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SpPr txBox="1">
          <a:spLocks noChangeArrowheads="1"/>
        </xdr:cNvSpPr>
      </xdr:nvSpPr>
      <xdr:spPr bwMode="auto">
        <a:xfrm>
          <a:off x="508000" y="33416875"/>
          <a:ext cx="13335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18288" rIns="18288" bIns="18288" anchor="ctr" upright="1">
          <a:spAutoFit/>
        </a:bodyPr>
        <a:lstStyle/>
        <a:p>
          <a:pPr algn="ctr" rtl="0">
            <a:defRPr sz="1000"/>
          </a:pPr>
          <a:r>
            <a:rPr lang="en-US" sz="12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 </a:t>
          </a:r>
        </a:p>
      </xdr:txBody>
    </xdr:sp>
    <xdr:clientData/>
  </xdr:oneCellAnchor>
  <xdr:oneCellAnchor>
    <xdr:from>
      <xdr:col>1</xdr:col>
      <xdr:colOff>285750</xdr:colOff>
      <xdr:row>18</xdr:row>
      <xdr:rowOff>0</xdr:rowOff>
    </xdr:from>
    <xdr:ext cx="133350" cy="266700"/>
    <xdr:sp macro="" textlink="">
      <xdr:nvSpPr>
        <xdr:cNvPr id="67" name="テキスト 71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SpPr txBox="1">
          <a:spLocks noChangeArrowheads="1"/>
        </xdr:cNvSpPr>
      </xdr:nvSpPr>
      <xdr:spPr bwMode="auto">
        <a:xfrm>
          <a:off x="508000" y="33416875"/>
          <a:ext cx="13335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18288" rIns="18288" bIns="18288" anchor="ctr" upright="1">
          <a:spAutoFit/>
        </a:bodyPr>
        <a:lstStyle/>
        <a:p>
          <a:pPr algn="ctr" rtl="0">
            <a:defRPr sz="1000"/>
          </a:pPr>
          <a:r>
            <a:rPr lang="en-US" sz="12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 </a:t>
          </a:r>
        </a:p>
      </xdr:txBody>
    </xdr:sp>
    <xdr:clientData/>
  </xdr:oneCellAnchor>
  <xdr:oneCellAnchor>
    <xdr:from>
      <xdr:col>7</xdr:col>
      <xdr:colOff>3238500</xdr:colOff>
      <xdr:row>1</xdr:row>
      <xdr:rowOff>57150</xdr:rowOff>
    </xdr:from>
    <xdr:ext cx="2085975" cy="742950"/>
    <xdr:sp macro="" textlink="">
      <xdr:nvSpPr>
        <xdr:cNvPr id="50" name="Text Box 5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 txBox="1">
          <a:spLocks noChangeArrowheads="1"/>
        </xdr:cNvSpPr>
      </xdr:nvSpPr>
      <xdr:spPr bwMode="auto">
        <a:xfrm>
          <a:off x="9191625" y="57150"/>
          <a:ext cx="2085975" cy="742950"/>
        </a:xfrm>
        <a:prstGeom prst="rect">
          <a:avLst/>
        </a:prstGeom>
        <a:solidFill>
          <a:srgbClr val="FFC000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wrap="none" lIns="18288" tIns="18288" rIns="0" bIns="0" anchor="t" upright="1">
          <a:spAutoFit/>
        </a:bodyPr>
        <a:lstStyle/>
        <a:p>
          <a:pPr algn="l" rtl="0">
            <a:defRPr sz="1000"/>
          </a:pPr>
          <a:r>
            <a:rPr lang="en-US" sz="1400" b="0" i="0" u="none" strike="noStrike" baseline="0">
              <a:solidFill>
                <a:srgbClr val="000000"/>
              </a:solidFill>
              <a:latin typeface="Arial"/>
              <a:cs typeface="Arial"/>
            </a:rPr>
            <a:t>【Criteria of  judgment】</a:t>
          </a:r>
          <a:endParaRPr lang="en-US" sz="11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>
            <a:defRPr sz="1000"/>
          </a:pPr>
          <a:r>
            <a:rPr 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</a:t>
          </a:r>
          <a:r>
            <a:rPr lang="en-US" sz="1400" b="0" i="0" u="none" strike="noStrike" baseline="0">
              <a:solidFill>
                <a:srgbClr val="000000"/>
              </a:solidFill>
              <a:latin typeface="Arial"/>
              <a:cs typeface="Arial"/>
            </a:rPr>
            <a:t>Critical</a:t>
          </a:r>
          <a:r>
            <a:rPr lang="en-US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：　Pp（Ppk）＞1.67</a:t>
          </a:r>
        </a:p>
        <a:p>
          <a:pPr algn="l" rtl="0">
            <a:defRPr sz="1000"/>
          </a:pPr>
          <a:r>
            <a:rPr lang="en-US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</a:t>
          </a:r>
          <a:r>
            <a:rPr lang="en-US" sz="1400" b="0" i="0" u="none" strike="noStrike" baseline="0">
              <a:solidFill>
                <a:srgbClr val="000000"/>
              </a:solidFill>
              <a:latin typeface="Arial"/>
              <a:cs typeface="Arial"/>
            </a:rPr>
            <a:t>Others</a:t>
          </a:r>
          <a:r>
            <a:rPr lang="en-US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  ：　Pp（Ppk）＞1.33</a:t>
          </a:r>
        </a:p>
      </xdr:txBody>
    </xdr:sp>
    <xdr:clientData/>
  </xdr:oneCellAnchor>
  <xdr:twoCellAnchor>
    <xdr:from>
      <xdr:col>7</xdr:col>
      <xdr:colOff>123825</xdr:colOff>
      <xdr:row>9</xdr:row>
      <xdr:rowOff>114300</xdr:rowOff>
    </xdr:from>
    <xdr:to>
      <xdr:col>7</xdr:col>
      <xdr:colOff>4057650</xdr:colOff>
      <xdr:row>17</xdr:row>
      <xdr:rowOff>171450</xdr:rowOff>
    </xdr:to>
    <xdr:graphicFrame macro="">
      <xdr:nvGraphicFramePr>
        <xdr:cNvPr id="71" name="Chart 161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oneCellAnchor>
    <xdr:from>
      <xdr:col>1</xdr:col>
      <xdr:colOff>285750</xdr:colOff>
      <xdr:row>18</xdr:row>
      <xdr:rowOff>0</xdr:rowOff>
    </xdr:from>
    <xdr:ext cx="133350" cy="266700"/>
    <xdr:sp macro="" textlink="">
      <xdr:nvSpPr>
        <xdr:cNvPr id="82" name="テキスト 71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SpPr txBox="1">
          <a:spLocks noChangeArrowheads="1"/>
        </xdr:cNvSpPr>
      </xdr:nvSpPr>
      <xdr:spPr bwMode="auto">
        <a:xfrm>
          <a:off x="508000" y="2047875"/>
          <a:ext cx="13335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18288" rIns="18288" bIns="18288" anchor="ctr" upright="1">
          <a:spAutoFit/>
        </a:bodyPr>
        <a:lstStyle/>
        <a:p>
          <a:pPr algn="ctr" rtl="0">
            <a:defRPr sz="1000"/>
          </a:pPr>
          <a:r>
            <a:rPr lang="en-US" sz="12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 </a:t>
          </a:r>
        </a:p>
      </xdr:txBody>
    </xdr:sp>
    <xdr:clientData/>
  </xdr:oneCellAnchor>
  <xdr:twoCellAnchor>
    <xdr:from>
      <xdr:col>4</xdr:col>
      <xdr:colOff>123825</xdr:colOff>
      <xdr:row>18</xdr:row>
      <xdr:rowOff>114300</xdr:rowOff>
    </xdr:from>
    <xdr:to>
      <xdr:col>4</xdr:col>
      <xdr:colOff>4057650</xdr:colOff>
      <xdr:row>26</xdr:row>
      <xdr:rowOff>171450</xdr:rowOff>
    </xdr:to>
    <xdr:graphicFrame macro="">
      <xdr:nvGraphicFramePr>
        <xdr:cNvPr id="83" name="Chart 161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10</xdr:col>
      <xdr:colOff>38100</xdr:colOff>
      <xdr:row>21</xdr:row>
      <xdr:rowOff>38100</xdr:rowOff>
    </xdr:from>
    <xdr:to>
      <xdr:col>10</xdr:col>
      <xdr:colOff>647700</xdr:colOff>
      <xdr:row>23</xdr:row>
      <xdr:rowOff>19050</xdr:rowOff>
    </xdr:to>
    <xdr:sp macro="" textlink="">
      <xdr:nvSpPr>
        <xdr:cNvPr id="84" name="Multiply 83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SpPr/>
      </xdr:nvSpPr>
      <xdr:spPr bwMode="auto">
        <a:xfrm>
          <a:off x="16722725" y="3038475"/>
          <a:ext cx="609600" cy="727075"/>
        </a:xfrm>
        <a:prstGeom prst="mathMultiply">
          <a:avLst/>
        </a:prstGeom>
        <a:solidFill>
          <a:srgbClr val="FF0000"/>
        </a:solidFill>
        <a:ln w="952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lang="en-US" sz="1100"/>
        </a:p>
      </xdr:txBody>
    </xdr:sp>
    <xdr:clientData/>
  </xdr:twoCellAnchor>
  <xdr:twoCellAnchor>
    <xdr:from>
      <xdr:col>7</xdr:col>
      <xdr:colOff>123825</xdr:colOff>
      <xdr:row>18</xdr:row>
      <xdr:rowOff>114300</xdr:rowOff>
    </xdr:from>
    <xdr:to>
      <xdr:col>7</xdr:col>
      <xdr:colOff>4057650</xdr:colOff>
      <xdr:row>26</xdr:row>
      <xdr:rowOff>171450</xdr:rowOff>
    </xdr:to>
    <xdr:graphicFrame macro="">
      <xdr:nvGraphicFramePr>
        <xdr:cNvPr id="85" name="Chart 161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oneCellAnchor>
    <xdr:from>
      <xdr:col>1</xdr:col>
      <xdr:colOff>285750</xdr:colOff>
      <xdr:row>27</xdr:row>
      <xdr:rowOff>0</xdr:rowOff>
    </xdr:from>
    <xdr:ext cx="133350" cy="266700"/>
    <xdr:sp macro="" textlink="">
      <xdr:nvSpPr>
        <xdr:cNvPr id="86" name="テキスト 71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SpPr txBox="1">
          <a:spLocks noChangeArrowheads="1"/>
        </xdr:cNvSpPr>
      </xdr:nvSpPr>
      <xdr:spPr bwMode="auto">
        <a:xfrm>
          <a:off x="508000" y="2047875"/>
          <a:ext cx="13335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18288" rIns="18288" bIns="18288" anchor="ctr" upright="1">
          <a:spAutoFit/>
        </a:bodyPr>
        <a:lstStyle/>
        <a:p>
          <a:pPr algn="ctr" rtl="0">
            <a:defRPr sz="1000"/>
          </a:pPr>
          <a:r>
            <a:rPr lang="en-US" sz="12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 </a:t>
          </a:r>
        </a:p>
      </xdr:txBody>
    </xdr:sp>
    <xdr:clientData/>
  </xdr:oneCellAnchor>
  <xdr:twoCellAnchor>
    <xdr:from>
      <xdr:col>4</xdr:col>
      <xdr:colOff>123825</xdr:colOff>
      <xdr:row>27</xdr:row>
      <xdr:rowOff>114300</xdr:rowOff>
    </xdr:from>
    <xdr:to>
      <xdr:col>4</xdr:col>
      <xdr:colOff>4057650</xdr:colOff>
      <xdr:row>35</xdr:row>
      <xdr:rowOff>171450</xdr:rowOff>
    </xdr:to>
    <xdr:graphicFrame macro="">
      <xdr:nvGraphicFramePr>
        <xdr:cNvPr id="87" name="Chart 161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7</xdr:col>
      <xdr:colOff>123825</xdr:colOff>
      <xdr:row>27</xdr:row>
      <xdr:rowOff>114300</xdr:rowOff>
    </xdr:from>
    <xdr:to>
      <xdr:col>7</xdr:col>
      <xdr:colOff>4057650</xdr:colOff>
      <xdr:row>35</xdr:row>
      <xdr:rowOff>171450</xdr:rowOff>
    </xdr:to>
    <xdr:graphicFrame macro="">
      <xdr:nvGraphicFramePr>
        <xdr:cNvPr id="89" name="Chart 161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oneCellAnchor>
    <xdr:from>
      <xdr:col>1</xdr:col>
      <xdr:colOff>285750</xdr:colOff>
      <xdr:row>36</xdr:row>
      <xdr:rowOff>0</xdr:rowOff>
    </xdr:from>
    <xdr:ext cx="133350" cy="266700"/>
    <xdr:sp macro="" textlink="">
      <xdr:nvSpPr>
        <xdr:cNvPr id="90" name="テキスト 71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SpPr txBox="1">
          <a:spLocks noChangeArrowheads="1"/>
        </xdr:cNvSpPr>
      </xdr:nvSpPr>
      <xdr:spPr bwMode="auto">
        <a:xfrm>
          <a:off x="508000" y="2047875"/>
          <a:ext cx="13335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18288" rIns="18288" bIns="18288" anchor="ctr" upright="1">
          <a:spAutoFit/>
        </a:bodyPr>
        <a:lstStyle/>
        <a:p>
          <a:pPr algn="ctr" rtl="0">
            <a:defRPr sz="1000"/>
          </a:pPr>
          <a:r>
            <a:rPr lang="en-US" sz="12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 </a:t>
          </a:r>
        </a:p>
      </xdr:txBody>
    </xdr:sp>
    <xdr:clientData/>
  </xdr:oneCellAnchor>
  <xdr:twoCellAnchor>
    <xdr:from>
      <xdr:col>4</xdr:col>
      <xdr:colOff>123825</xdr:colOff>
      <xdr:row>36</xdr:row>
      <xdr:rowOff>114300</xdr:rowOff>
    </xdr:from>
    <xdr:to>
      <xdr:col>4</xdr:col>
      <xdr:colOff>4057650</xdr:colOff>
      <xdr:row>44</xdr:row>
      <xdr:rowOff>171450</xdr:rowOff>
    </xdr:to>
    <xdr:graphicFrame macro="">
      <xdr:nvGraphicFramePr>
        <xdr:cNvPr id="91" name="Chart 161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7</xdr:col>
      <xdr:colOff>123825</xdr:colOff>
      <xdr:row>36</xdr:row>
      <xdr:rowOff>114300</xdr:rowOff>
    </xdr:from>
    <xdr:to>
      <xdr:col>7</xdr:col>
      <xdr:colOff>4057650</xdr:colOff>
      <xdr:row>44</xdr:row>
      <xdr:rowOff>171450</xdr:rowOff>
    </xdr:to>
    <xdr:graphicFrame macro="">
      <xdr:nvGraphicFramePr>
        <xdr:cNvPr id="93" name="Chart 161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oneCellAnchor>
    <xdr:from>
      <xdr:col>1</xdr:col>
      <xdr:colOff>285750</xdr:colOff>
      <xdr:row>45</xdr:row>
      <xdr:rowOff>0</xdr:rowOff>
    </xdr:from>
    <xdr:ext cx="133350" cy="266700"/>
    <xdr:sp macro="" textlink="">
      <xdr:nvSpPr>
        <xdr:cNvPr id="94" name="テキスト 71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SpPr txBox="1">
          <a:spLocks noChangeArrowheads="1"/>
        </xdr:cNvSpPr>
      </xdr:nvSpPr>
      <xdr:spPr bwMode="auto">
        <a:xfrm>
          <a:off x="508000" y="2047875"/>
          <a:ext cx="13335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18288" rIns="18288" bIns="18288" anchor="ctr" upright="1">
          <a:spAutoFit/>
        </a:bodyPr>
        <a:lstStyle/>
        <a:p>
          <a:pPr algn="ctr" rtl="0">
            <a:defRPr sz="1000"/>
          </a:pPr>
          <a:r>
            <a:rPr lang="en-US" sz="12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 </a:t>
          </a:r>
        </a:p>
      </xdr:txBody>
    </xdr:sp>
    <xdr:clientData/>
  </xdr:oneCellAnchor>
  <xdr:twoCellAnchor>
    <xdr:from>
      <xdr:col>4</xdr:col>
      <xdr:colOff>123825</xdr:colOff>
      <xdr:row>45</xdr:row>
      <xdr:rowOff>114300</xdr:rowOff>
    </xdr:from>
    <xdr:to>
      <xdr:col>4</xdr:col>
      <xdr:colOff>4057650</xdr:colOff>
      <xdr:row>53</xdr:row>
      <xdr:rowOff>171450</xdr:rowOff>
    </xdr:to>
    <xdr:graphicFrame macro="">
      <xdr:nvGraphicFramePr>
        <xdr:cNvPr id="95" name="Chart 161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7</xdr:col>
      <xdr:colOff>123825</xdr:colOff>
      <xdr:row>45</xdr:row>
      <xdr:rowOff>114300</xdr:rowOff>
    </xdr:from>
    <xdr:to>
      <xdr:col>7</xdr:col>
      <xdr:colOff>4057650</xdr:colOff>
      <xdr:row>53</xdr:row>
      <xdr:rowOff>171450</xdr:rowOff>
    </xdr:to>
    <xdr:graphicFrame macro="">
      <xdr:nvGraphicFramePr>
        <xdr:cNvPr id="97" name="Chart 161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oneCellAnchor>
    <xdr:from>
      <xdr:col>1</xdr:col>
      <xdr:colOff>285750</xdr:colOff>
      <xdr:row>54</xdr:row>
      <xdr:rowOff>0</xdr:rowOff>
    </xdr:from>
    <xdr:ext cx="133350" cy="266700"/>
    <xdr:sp macro="" textlink="">
      <xdr:nvSpPr>
        <xdr:cNvPr id="98" name="テキスト 71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SpPr txBox="1">
          <a:spLocks noChangeArrowheads="1"/>
        </xdr:cNvSpPr>
      </xdr:nvSpPr>
      <xdr:spPr bwMode="auto">
        <a:xfrm>
          <a:off x="508000" y="2047875"/>
          <a:ext cx="13335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18288" rIns="18288" bIns="18288" anchor="ctr" upright="1">
          <a:spAutoFit/>
        </a:bodyPr>
        <a:lstStyle/>
        <a:p>
          <a:pPr algn="ctr" rtl="0">
            <a:defRPr sz="1000"/>
          </a:pPr>
          <a:r>
            <a:rPr lang="en-US" sz="12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 </a:t>
          </a:r>
        </a:p>
      </xdr:txBody>
    </xdr:sp>
    <xdr:clientData/>
  </xdr:oneCellAnchor>
  <xdr:twoCellAnchor>
    <xdr:from>
      <xdr:col>4</xdr:col>
      <xdr:colOff>123825</xdr:colOff>
      <xdr:row>54</xdr:row>
      <xdr:rowOff>114300</xdr:rowOff>
    </xdr:from>
    <xdr:to>
      <xdr:col>4</xdr:col>
      <xdr:colOff>4057650</xdr:colOff>
      <xdr:row>62</xdr:row>
      <xdr:rowOff>171450</xdr:rowOff>
    </xdr:to>
    <xdr:graphicFrame macro="">
      <xdr:nvGraphicFramePr>
        <xdr:cNvPr id="99" name="Chart 161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7</xdr:col>
      <xdr:colOff>123825</xdr:colOff>
      <xdr:row>54</xdr:row>
      <xdr:rowOff>114300</xdr:rowOff>
    </xdr:from>
    <xdr:to>
      <xdr:col>7</xdr:col>
      <xdr:colOff>4057650</xdr:colOff>
      <xdr:row>62</xdr:row>
      <xdr:rowOff>171450</xdr:rowOff>
    </xdr:to>
    <xdr:graphicFrame macro="">
      <xdr:nvGraphicFramePr>
        <xdr:cNvPr id="101" name="Chart 161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4159250</xdr:colOff>
      <xdr:row>4</xdr:row>
      <xdr:rowOff>79375</xdr:rowOff>
    </xdr:from>
    <xdr:to>
      <xdr:col>7</xdr:col>
      <xdr:colOff>4159250</xdr:colOff>
      <xdr:row>9</xdr:row>
      <xdr:rowOff>301625</xdr:rowOff>
    </xdr:to>
    <xdr:sp macro="" textlink="">
      <xdr:nvSpPr>
        <xdr:cNvPr id="69" name="TextBox 68">
          <a:extLst>
            <a:ext uri="{FF2B5EF4-FFF2-40B4-BE49-F238E27FC236}">
              <a16:creationId xmlns:a16="http://schemas.microsoft.com/office/drawing/2014/main" id="{2266CC3E-323D-4065-95CE-0BA7E0B898AA}"/>
            </a:ext>
          </a:extLst>
        </xdr:cNvPr>
        <xdr:cNvSpPr txBox="1"/>
      </xdr:nvSpPr>
      <xdr:spPr>
        <a:xfrm>
          <a:off x="9620250" y="1714500"/>
          <a:ext cx="5476875" cy="18097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How to use</a:t>
          </a:r>
        </a:p>
        <a:p>
          <a:endParaRPr lang="en-US" sz="1100"/>
        </a:p>
        <a:p>
          <a:r>
            <a:rPr lang="en-US" sz="1100"/>
            <a:t>Everything in grey can and should</a:t>
          </a:r>
          <a:r>
            <a:rPr lang="en-US" sz="1100" baseline="0"/>
            <a:t> be updated</a:t>
          </a:r>
        </a:p>
        <a:p>
          <a:r>
            <a:rPr lang="en-US" sz="1100" baseline="0"/>
            <a:t>-Update Headings</a:t>
          </a:r>
          <a:endParaRPr lang="en-US" sz="1100"/>
        </a:p>
        <a:p>
          <a:r>
            <a:rPr lang="en-US" sz="1100"/>
            <a:t>-Manually</a:t>
          </a:r>
          <a:r>
            <a:rPr lang="en-US" sz="1100" baseline="0"/>
            <a:t> adjust red spec lines for Upper and lower limits for each chart</a:t>
          </a:r>
        </a:p>
        <a:p>
          <a:r>
            <a:rPr lang="en-US" sz="1100" baseline="0"/>
            <a:t>-Judge as OK O or Not Ok X</a:t>
          </a:r>
          <a:endParaRPr lang="en-US" sz="1100"/>
        </a:p>
      </xdr:txBody>
    </xdr:sp>
    <xdr:clientData/>
  </xdr:twoCellAnchor>
  <xdr:twoCellAnchor>
    <xdr:from>
      <xdr:col>10</xdr:col>
      <xdr:colOff>130969</xdr:colOff>
      <xdr:row>12</xdr:row>
      <xdr:rowOff>35719</xdr:rowOff>
    </xdr:from>
    <xdr:to>
      <xdr:col>10</xdr:col>
      <xdr:colOff>535781</xdr:colOff>
      <xdr:row>13</xdr:row>
      <xdr:rowOff>130969</xdr:rowOff>
    </xdr:to>
    <xdr:sp macro="" textlink="">
      <xdr:nvSpPr>
        <xdr:cNvPr id="2" name="Oval 1">
          <a:extLst>
            <a:ext uri="{FF2B5EF4-FFF2-40B4-BE49-F238E27FC236}">
              <a16:creationId xmlns:a16="http://schemas.microsoft.com/office/drawing/2014/main" id="{8E4593AA-36A9-43D4-8ACF-DEF6670697FE}"/>
            </a:ext>
          </a:extLst>
        </xdr:cNvPr>
        <xdr:cNvSpPr/>
      </xdr:nvSpPr>
      <xdr:spPr bwMode="auto">
        <a:xfrm>
          <a:off x="16811625" y="4119563"/>
          <a:ext cx="404812" cy="404812"/>
        </a:xfrm>
        <a:prstGeom prst="ellipse">
          <a:avLst/>
        </a:prstGeom>
        <a:solidFill>
          <a:srgbClr val="00B050"/>
        </a:solidFill>
        <a:ln w="952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0</xdr:col>
      <xdr:colOff>35719</xdr:colOff>
      <xdr:row>0</xdr:row>
      <xdr:rowOff>107155</xdr:rowOff>
    </xdr:from>
    <xdr:to>
      <xdr:col>2</xdr:col>
      <xdr:colOff>535782</xdr:colOff>
      <xdr:row>0</xdr:row>
      <xdr:rowOff>554146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CD980C6-C2A6-FD5B-B736-69F3E5491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/>
        <a:stretch>
          <a:fillRect/>
        </a:stretch>
      </xdr:blipFill>
      <xdr:spPr>
        <a:xfrm>
          <a:off x="35719" y="107155"/>
          <a:ext cx="2226469" cy="446991"/>
        </a:xfrm>
        <a:prstGeom prst="rect">
          <a:avLst/>
        </a:prstGeom>
      </xdr:spPr>
    </xdr:pic>
    <xdr:clientData/>
  </xdr:twoCellAnchor>
</xdr:wsDr>
</file>

<file path=xl/drawings/drawing10.xml><?xml version="1.0" encoding="utf-8"?>
<c:userShapes xmlns:c="http://schemas.openxmlformats.org/drawingml/2006/chart">
  <cdr:relSizeAnchor xmlns:cdr="http://schemas.openxmlformats.org/drawingml/2006/chartDrawing">
    <cdr:from>
      <cdr:x>0.16324</cdr:x>
      <cdr:y>0.28277</cdr:y>
    </cdr:from>
    <cdr:to>
      <cdr:x>0.91634</cdr:x>
      <cdr:y>0.33536</cdr:y>
    </cdr:to>
    <cdr:grpSp>
      <cdr:nvGrpSpPr>
        <cdr:cNvPr id="54285" name="Group 1037">
          <a:extLst xmlns:a="http://schemas.openxmlformats.org/drawingml/2006/main">
            <a:ext uri="{FF2B5EF4-FFF2-40B4-BE49-F238E27FC236}">
              <a16:creationId xmlns:a16="http://schemas.microsoft.com/office/drawing/2014/main" id="{850A47E2-60F0-49A1-9F75-D47EB99CC42A}"/>
            </a:ext>
          </a:extLst>
        </cdr:cNvPr>
        <cdr:cNvGrpSpPr>
          <a:grpSpLocks xmlns:a="http://schemas.openxmlformats.org/drawingml/2006/main"/>
        </cdr:cNvGrpSpPr>
      </cdr:nvGrpSpPr>
      <cdr:grpSpPr bwMode="auto">
        <a:xfrm xmlns:a="http://schemas.openxmlformats.org/drawingml/2006/main" flipV="1">
          <a:off x="642158" y="716440"/>
          <a:ext cx="2962563" cy="133245"/>
          <a:chOff x="511" y="304"/>
          <a:chExt cx="156" cy="13"/>
        </a:xfrm>
      </cdr:grpSpPr>
      <cdr:sp macro="" textlink="">
        <cdr:nvSpPr>
          <cdr:cNvPr id="54286" name="Line 1038"/>
          <cdr:cNvSpPr>
            <a:spLocks xmlns:a="http://schemas.openxmlformats.org/drawingml/2006/main" noChangeAspect="1" noChangeShapeType="1"/>
          </cdr:cNvSpPr>
        </cdr:nvSpPr>
        <cdr:spPr bwMode="auto">
          <a:xfrm xmlns:a="http://schemas.openxmlformats.org/drawingml/2006/main">
            <a:off x="511" y="305"/>
            <a:ext cx="156" cy="0"/>
          </a:xfrm>
          <a:prstGeom xmlns:a="http://schemas.openxmlformats.org/drawingml/2006/main" prst="line">
            <a:avLst/>
          </a:prstGeom>
          <a:noFill xmlns:a="http://schemas.openxmlformats.org/drawingml/2006/main"/>
          <a:ln xmlns:a="http://schemas.openxmlformats.org/drawingml/2006/main" w="38100">
            <a:solidFill>
              <a:srgbClr xmlns:mc="http://schemas.openxmlformats.org/markup-compatibility/2006" xmlns:a14="http://schemas.microsoft.com/office/drawing/2010/main" val="FF0000" mc:Ignorable="a14" a14:legacySpreadsheetColorIndex="10"/>
            </a:solidFill>
            <a:round/>
            <a:headEnd/>
            <a:tailEnd/>
          </a:ln>
          <a:effectLst xmlns:a="http://schemas.openxmlformats.org/drawingml/2006/main"/>
          <a:extLst xmlns:a="http://schemas.openxmlformats.org/drawingml/2006/main">
            <a:ext uri="{909E8E84-426E-40DD-AFC4-6F175D3DCCD1}">
              <a14:hiddenFill xmlns:a14="http://schemas.microsoft.com/office/drawing/2010/main">
                <a:noFill/>
              </a14:hiddenFill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rgbClr val="808080"/>
                  </a:outerShdw>
                </a:effectLst>
              </a14:hiddenEffects>
            </a:ext>
          </a:extLst>
        </cdr:spPr>
      </cdr:sp>
      <cdr:grpSp>
        <cdr:nvGrpSpPr>
          <cdr:cNvPr id="54287" name="Group 1039">
            <a:extLst xmlns:a="http://schemas.openxmlformats.org/drawingml/2006/main">
              <a:ext uri="{FF2B5EF4-FFF2-40B4-BE49-F238E27FC236}">
                <a16:creationId xmlns:a16="http://schemas.microsoft.com/office/drawing/2014/main" id="{E2DE4E5F-BAA1-43B4-A89E-3FFB43250A14}"/>
              </a:ext>
            </a:extLst>
          </cdr:cNvPr>
          <cdr:cNvGrpSpPr>
            <a:grpSpLocks xmlns:a="http://schemas.openxmlformats.org/drawingml/2006/main"/>
          </cdr:cNvGrpSpPr>
        </cdr:nvGrpSpPr>
        <cdr:grpSpPr bwMode="auto">
          <a:xfrm xmlns:a="http://schemas.openxmlformats.org/drawingml/2006/main">
            <a:off x="633" y="304"/>
            <a:ext cx="34" cy="13"/>
            <a:chOff x="647" y="304"/>
            <a:chExt cx="34" cy="13"/>
          </a:xfrm>
        </cdr:grpSpPr>
        <cdr:sp macro="" textlink="">
          <cdr:nvSpPr>
            <cdr:cNvPr id="54288" name="Line 1040"/>
            <cdr:cNvSpPr>
              <a:spLocks xmlns:a="http://schemas.openxmlformats.org/drawingml/2006/main" noChangeAspect="1" noChangeShapeType="1"/>
            </cdr:cNvSpPr>
          </cdr:nvSpPr>
          <cdr:spPr bwMode="auto">
            <a:xfrm xmlns:a="http://schemas.openxmlformats.org/drawingml/2006/main">
              <a:off x="670" y="304"/>
              <a:ext cx="11" cy="12"/>
            </a:xfrm>
            <a:prstGeom xmlns:a="http://schemas.openxmlformats.org/drawingml/2006/main" prst="line">
              <a:avLst/>
            </a:prstGeom>
            <a:noFill xmlns:a="http://schemas.openxmlformats.org/drawingml/2006/main"/>
            <a:ln xmlns:a="http://schemas.openxmlformats.org/drawingml/2006/main" w="38100">
              <a:solidFill>
                <a:srgbClr xmlns:mc="http://schemas.openxmlformats.org/markup-compatibility/2006" xmlns:a14="http://schemas.microsoft.com/office/drawing/2010/main" val="FF0000" mc:Ignorable="a14" a14:legacySpreadsheetColorIndex="10"/>
              </a:solidFill>
              <a:round/>
              <a:headEnd/>
              <a:tailEnd/>
            </a:ln>
            <a:effectLst xmlns:a="http://schemas.openxmlformats.org/drawingml/2006/main"/>
            <a:extLst xmlns:a="http://schemas.openxmlformats.org/drawingml/2006/main">
              <a:ext uri="{909E8E84-426E-40DD-AFC4-6F175D3DCCD1}">
                <a14:hiddenFill xmlns:a14="http://schemas.microsoft.com/office/drawing/2010/main">
                  <a:noFill/>
                </a14:hiddenFill>
              </a:ex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808080"/>
                    </a:outerShdw>
                  </a:effectLst>
                </a14:hiddenEffects>
              </a:ext>
            </a:extLst>
          </cdr:spPr>
        </cdr:sp>
        <cdr:sp macro="" textlink="">
          <cdr:nvSpPr>
            <cdr:cNvPr id="54289" name="Line 1041"/>
            <cdr:cNvSpPr>
              <a:spLocks xmlns:a="http://schemas.openxmlformats.org/drawingml/2006/main" noChangeAspect="1" noChangeShapeType="1"/>
            </cdr:cNvSpPr>
          </cdr:nvSpPr>
          <cdr:spPr bwMode="auto">
            <a:xfrm xmlns:a="http://schemas.openxmlformats.org/drawingml/2006/main">
              <a:off x="658" y="305"/>
              <a:ext cx="12" cy="12"/>
            </a:xfrm>
            <a:prstGeom xmlns:a="http://schemas.openxmlformats.org/drawingml/2006/main" prst="line">
              <a:avLst/>
            </a:prstGeom>
            <a:noFill xmlns:a="http://schemas.openxmlformats.org/drawingml/2006/main"/>
            <a:ln xmlns:a="http://schemas.openxmlformats.org/drawingml/2006/main" w="38100">
              <a:solidFill>
                <a:srgbClr xmlns:mc="http://schemas.openxmlformats.org/markup-compatibility/2006" xmlns:a14="http://schemas.microsoft.com/office/drawing/2010/main" val="FF0000" mc:Ignorable="a14" a14:legacySpreadsheetColorIndex="10"/>
              </a:solidFill>
              <a:round/>
              <a:headEnd/>
              <a:tailEnd/>
            </a:ln>
            <a:effectLst xmlns:a="http://schemas.openxmlformats.org/drawingml/2006/main"/>
            <a:extLst xmlns:a="http://schemas.openxmlformats.org/drawingml/2006/main">
              <a:ext uri="{909E8E84-426E-40DD-AFC4-6F175D3DCCD1}">
                <a14:hiddenFill xmlns:a14="http://schemas.microsoft.com/office/drawing/2010/main">
                  <a:noFill/>
                </a14:hiddenFill>
              </a:ex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808080"/>
                    </a:outerShdw>
                  </a:effectLst>
                </a14:hiddenEffects>
              </a:ext>
            </a:extLst>
          </cdr:spPr>
        </cdr:sp>
        <cdr:sp macro="" textlink="">
          <cdr:nvSpPr>
            <cdr:cNvPr id="54290" name="Line 1042"/>
            <cdr:cNvSpPr>
              <a:spLocks xmlns:a="http://schemas.openxmlformats.org/drawingml/2006/main" noChangeAspect="1" noChangeShapeType="1"/>
            </cdr:cNvSpPr>
          </cdr:nvSpPr>
          <cdr:spPr bwMode="auto">
            <a:xfrm xmlns:a="http://schemas.openxmlformats.org/drawingml/2006/main">
              <a:off x="647" y="305"/>
              <a:ext cx="11" cy="12"/>
            </a:xfrm>
            <a:prstGeom xmlns:a="http://schemas.openxmlformats.org/drawingml/2006/main" prst="line">
              <a:avLst/>
            </a:prstGeom>
            <a:noFill xmlns:a="http://schemas.openxmlformats.org/drawingml/2006/main"/>
            <a:ln xmlns:a="http://schemas.openxmlformats.org/drawingml/2006/main" w="38100">
              <a:solidFill>
                <a:srgbClr xmlns:mc="http://schemas.openxmlformats.org/markup-compatibility/2006" xmlns:a14="http://schemas.microsoft.com/office/drawing/2010/main" val="FF0000" mc:Ignorable="a14" a14:legacySpreadsheetColorIndex="10"/>
              </a:solidFill>
              <a:round/>
              <a:headEnd/>
              <a:tailEnd/>
            </a:ln>
            <a:effectLst xmlns:a="http://schemas.openxmlformats.org/drawingml/2006/main"/>
            <a:extLst xmlns:a="http://schemas.openxmlformats.org/drawingml/2006/main">
              <a:ext uri="{909E8E84-426E-40DD-AFC4-6F175D3DCCD1}">
                <a14:hiddenFill xmlns:a14="http://schemas.microsoft.com/office/drawing/2010/main">
                  <a:noFill/>
                </a14:hiddenFill>
              </a:ex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808080"/>
                    </a:outerShdw>
                  </a:effectLst>
                </a14:hiddenEffects>
              </a:ext>
            </a:extLst>
          </cdr:spPr>
        </cdr:sp>
      </cdr:grpSp>
    </cdr:grpSp>
  </cdr:relSizeAnchor>
  <cdr:relSizeAnchor xmlns:cdr="http://schemas.openxmlformats.org/drawingml/2006/chartDrawing">
    <cdr:from>
      <cdr:x>0.17102</cdr:x>
      <cdr:y>0.62865</cdr:y>
    </cdr:from>
    <cdr:to>
      <cdr:x>0.8712</cdr:x>
      <cdr:y>0.69785</cdr:y>
    </cdr:to>
    <cdr:grpSp>
      <cdr:nvGrpSpPr>
        <cdr:cNvPr id="54291" name="Group 1043">
          <a:extLst xmlns:a="http://schemas.openxmlformats.org/drawingml/2006/main">
            <a:ext uri="{FF2B5EF4-FFF2-40B4-BE49-F238E27FC236}">
              <a16:creationId xmlns:a16="http://schemas.microsoft.com/office/drawing/2014/main" id="{018A6085-8DF9-4FB6-B643-CC0D762D0D3F}"/>
            </a:ext>
          </a:extLst>
        </cdr:cNvPr>
        <cdr:cNvGrpSpPr>
          <a:grpSpLocks xmlns:a="http://schemas.openxmlformats.org/drawingml/2006/main"/>
        </cdr:cNvGrpSpPr>
      </cdr:nvGrpSpPr>
      <cdr:grpSpPr bwMode="auto">
        <a:xfrm xmlns:a="http://schemas.openxmlformats.org/drawingml/2006/main">
          <a:off x="672763" y="1592779"/>
          <a:ext cx="2754385" cy="175329"/>
          <a:chOff x="229" y="232"/>
          <a:chExt cx="383" cy="20"/>
        </a:xfrm>
      </cdr:grpSpPr>
      <cdr:sp macro="" textlink="">
        <cdr:nvSpPr>
          <cdr:cNvPr id="54292" name="Line 1044"/>
          <cdr:cNvSpPr>
            <a:spLocks xmlns:a="http://schemas.openxmlformats.org/drawingml/2006/main" noChangeAspect="1" noChangeShapeType="1"/>
          </cdr:cNvSpPr>
        </cdr:nvSpPr>
        <cdr:spPr bwMode="auto">
          <a:xfrm xmlns:a="http://schemas.openxmlformats.org/drawingml/2006/main">
            <a:off x="229" y="233"/>
            <a:ext cx="383" cy="0"/>
          </a:xfrm>
          <a:prstGeom xmlns:a="http://schemas.openxmlformats.org/drawingml/2006/main" prst="line">
            <a:avLst/>
          </a:prstGeom>
          <a:noFill xmlns:a="http://schemas.openxmlformats.org/drawingml/2006/main"/>
          <a:ln xmlns:a="http://schemas.openxmlformats.org/drawingml/2006/main" w="38100">
            <a:solidFill>
              <a:srgbClr xmlns:mc="http://schemas.openxmlformats.org/markup-compatibility/2006" xmlns:a14="http://schemas.microsoft.com/office/drawing/2010/main" val="FF0000" mc:Ignorable="a14" a14:legacySpreadsheetColorIndex="10"/>
            </a:solidFill>
            <a:round/>
            <a:headEnd/>
            <a:tailEnd/>
          </a:ln>
          <a:effectLst xmlns:a="http://schemas.openxmlformats.org/drawingml/2006/main"/>
          <a:extLst xmlns:a="http://schemas.openxmlformats.org/drawingml/2006/main">
            <a:ext uri="{909E8E84-426E-40DD-AFC4-6F175D3DCCD1}">
              <a14:hiddenFill xmlns:a14="http://schemas.microsoft.com/office/drawing/2010/main">
                <a:noFill/>
              </a14:hiddenFill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rgbClr val="808080"/>
                  </a:outerShdw>
                </a:effectLst>
              </a14:hiddenEffects>
            </a:ext>
          </a:extLst>
        </cdr:spPr>
      </cdr:sp>
      <cdr:grpSp>
        <cdr:nvGrpSpPr>
          <cdr:cNvPr id="54293" name="Group 1045">
            <a:extLst xmlns:a="http://schemas.openxmlformats.org/drawingml/2006/main">
              <a:ext uri="{FF2B5EF4-FFF2-40B4-BE49-F238E27FC236}">
                <a16:creationId xmlns:a16="http://schemas.microsoft.com/office/drawing/2014/main" id="{FCD918CA-8E5D-4D58-916D-86079213F1C6}"/>
              </a:ext>
            </a:extLst>
          </cdr:cNvPr>
          <cdr:cNvGrpSpPr>
            <a:grpSpLocks xmlns:a="http://schemas.openxmlformats.org/drawingml/2006/main"/>
          </cdr:cNvGrpSpPr>
        </cdr:nvGrpSpPr>
        <cdr:grpSpPr bwMode="auto">
          <a:xfrm xmlns:a="http://schemas.openxmlformats.org/drawingml/2006/main">
            <a:off x="529" y="232"/>
            <a:ext cx="83" cy="20"/>
            <a:chOff x="647" y="304"/>
            <a:chExt cx="34" cy="13"/>
          </a:xfrm>
        </cdr:grpSpPr>
        <cdr:sp macro="" textlink="">
          <cdr:nvSpPr>
            <cdr:cNvPr id="54294" name="Line 1046"/>
            <cdr:cNvSpPr>
              <a:spLocks xmlns:a="http://schemas.openxmlformats.org/drawingml/2006/main" noChangeAspect="1" noChangeShapeType="1"/>
            </cdr:cNvSpPr>
          </cdr:nvSpPr>
          <cdr:spPr bwMode="auto">
            <a:xfrm xmlns:a="http://schemas.openxmlformats.org/drawingml/2006/main">
              <a:off x="670" y="304"/>
              <a:ext cx="11" cy="12"/>
            </a:xfrm>
            <a:prstGeom xmlns:a="http://schemas.openxmlformats.org/drawingml/2006/main" prst="line">
              <a:avLst/>
            </a:prstGeom>
            <a:noFill xmlns:a="http://schemas.openxmlformats.org/drawingml/2006/main"/>
            <a:ln xmlns:a="http://schemas.openxmlformats.org/drawingml/2006/main" w="38100">
              <a:solidFill>
                <a:srgbClr xmlns:mc="http://schemas.openxmlformats.org/markup-compatibility/2006" xmlns:a14="http://schemas.microsoft.com/office/drawing/2010/main" val="FF0000" mc:Ignorable="a14" a14:legacySpreadsheetColorIndex="10"/>
              </a:solidFill>
              <a:round/>
              <a:headEnd/>
              <a:tailEnd/>
            </a:ln>
            <a:effectLst xmlns:a="http://schemas.openxmlformats.org/drawingml/2006/main"/>
            <a:extLst xmlns:a="http://schemas.openxmlformats.org/drawingml/2006/main">
              <a:ext uri="{909E8E84-426E-40DD-AFC4-6F175D3DCCD1}">
                <a14:hiddenFill xmlns:a14="http://schemas.microsoft.com/office/drawing/2010/main">
                  <a:noFill/>
                </a14:hiddenFill>
              </a:ex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808080"/>
                    </a:outerShdw>
                  </a:effectLst>
                </a14:hiddenEffects>
              </a:ext>
            </a:extLst>
          </cdr:spPr>
        </cdr:sp>
        <cdr:sp macro="" textlink="">
          <cdr:nvSpPr>
            <cdr:cNvPr id="54295" name="Line 1047"/>
            <cdr:cNvSpPr>
              <a:spLocks xmlns:a="http://schemas.openxmlformats.org/drawingml/2006/main" noChangeAspect="1" noChangeShapeType="1"/>
            </cdr:cNvSpPr>
          </cdr:nvSpPr>
          <cdr:spPr bwMode="auto">
            <a:xfrm xmlns:a="http://schemas.openxmlformats.org/drawingml/2006/main">
              <a:off x="658" y="305"/>
              <a:ext cx="12" cy="12"/>
            </a:xfrm>
            <a:prstGeom xmlns:a="http://schemas.openxmlformats.org/drawingml/2006/main" prst="line">
              <a:avLst/>
            </a:prstGeom>
            <a:noFill xmlns:a="http://schemas.openxmlformats.org/drawingml/2006/main"/>
            <a:ln xmlns:a="http://schemas.openxmlformats.org/drawingml/2006/main" w="38100">
              <a:solidFill>
                <a:srgbClr xmlns:mc="http://schemas.openxmlformats.org/markup-compatibility/2006" xmlns:a14="http://schemas.microsoft.com/office/drawing/2010/main" val="FF0000" mc:Ignorable="a14" a14:legacySpreadsheetColorIndex="10"/>
              </a:solidFill>
              <a:round/>
              <a:headEnd/>
              <a:tailEnd/>
            </a:ln>
            <a:effectLst xmlns:a="http://schemas.openxmlformats.org/drawingml/2006/main"/>
            <a:extLst xmlns:a="http://schemas.openxmlformats.org/drawingml/2006/main">
              <a:ext uri="{909E8E84-426E-40DD-AFC4-6F175D3DCCD1}">
                <a14:hiddenFill xmlns:a14="http://schemas.microsoft.com/office/drawing/2010/main">
                  <a:noFill/>
                </a14:hiddenFill>
              </a:ex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808080"/>
                    </a:outerShdw>
                  </a:effectLst>
                </a14:hiddenEffects>
              </a:ext>
            </a:extLst>
          </cdr:spPr>
        </cdr:sp>
        <cdr:sp macro="" textlink="">
          <cdr:nvSpPr>
            <cdr:cNvPr id="54296" name="Line 1048"/>
            <cdr:cNvSpPr>
              <a:spLocks xmlns:a="http://schemas.openxmlformats.org/drawingml/2006/main" noChangeAspect="1" noChangeShapeType="1"/>
            </cdr:cNvSpPr>
          </cdr:nvSpPr>
          <cdr:spPr bwMode="auto">
            <a:xfrm xmlns:a="http://schemas.openxmlformats.org/drawingml/2006/main">
              <a:off x="647" y="305"/>
              <a:ext cx="11" cy="12"/>
            </a:xfrm>
            <a:prstGeom xmlns:a="http://schemas.openxmlformats.org/drawingml/2006/main" prst="line">
              <a:avLst/>
            </a:prstGeom>
            <a:noFill xmlns:a="http://schemas.openxmlformats.org/drawingml/2006/main"/>
            <a:ln xmlns:a="http://schemas.openxmlformats.org/drawingml/2006/main" w="38100">
              <a:solidFill>
                <a:srgbClr xmlns:mc="http://schemas.openxmlformats.org/markup-compatibility/2006" xmlns:a14="http://schemas.microsoft.com/office/drawing/2010/main" val="FF0000" mc:Ignorable="a14" a14:legacySpreadsheetColorIndex="10"/>
              </a:solidFill>
              <a:round/>
              <a:headEnd/>
              <a:tailEnd/>
            </a:ln>
            <a:effectLst xmlns:a="http://schemas.openxmlformats.org/drawingml/2006/main"/>
            <a:extLst xmlns:a="http://schemas.openxmlformats.org/drawingml/2006/main">
              <a:ext uri="{909E8E84-426E-40DD-AFC4-6F175D3DCCD1}">
                <a14:hiddenFill xmlns:a14="http://schemas.microsoft.com/office/drawing/2010/main">
                  <a:noFill/>
                </a14:hiddenFill>
              </a:ex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808080"/>
                    </a:outerShdw>
                  </a:effectLst>
                </a14:hiddenEffects>
              </a:ext>
            </a:extLst>
          </cdr:spPr>
        </cdr:sp>
      </cdr:grpSp>
    </cdr:grpSp>
  </cdr:relSizeAnchor>
</c:userShapes>
</file>

<file path=xl/drawings/drawing11.xml><?xml version="1.0" encoding="utf-8"?>
<c:userShapes xmlns:c="http://schemas.openxmlformats.org/drawingml/2006/chart">
  <cdr:relSizeAnchor xmlns:cdr="http://schemas.openxmlformats.org/drawingml/2006/chartDrawing">
    <cdr:from>
      <cdr:x>0.17132</cdr:x>
      <cdr:y>0.27691</cdr:y>
    </cdr:from>
    <cdr:to>
      <cdr:x>0.92442</cdr:x>
      <cdr:y>0.32949</cdr:y>
    </cdr:to>
    <cdr:grpSp>
      <cdr:nvGrpSpPr>
        <cdr:cNvPr id="54285" name="Group 1037">
          <a:extLst xmlns:a="http://schemas.openxmlformats.org/drawingml/2006/main">
            <a:ext uri="{FF2B5EF4-FFF2-40B4-BE49-F238E27FC236}">
              <a16:creationId xmlns:a16="http://schemas.microsoft.com/office/drawing/2014/main" id="{5719BD6C-1B8D-4940-B21B-6870242AF0CB}"/>
            </a:ext>
          </a:extLst>
        </cdr:cNvPr>
        <cdr:cNvGrpSpPr>
          <a:grpSpLocks xmlns:a="http://schemas.openxmlformats.org/drawingml/2006/main"/>
        </cdr:cNvGrpSpPr>
      </cdr:nvGrpSpPr>
      <cdr:grpSpPr bwMode="auto">
        <a:xfrm xmlns:a="http://schemas.openxmlformats.org/drawingml/2006/main" flipV="1">
          <a:off x="673943" y="701593"/>
          <a:ext cx="2962564" cy="133219"/>
          <a:chOff x="511" y="304"/>
          <a:chExt cx="156" cy="13"/>
        </a:xfrm>
      </cdr:grpSpPr>
      <cdr:sp macro="" textlink="">
        <cdr:nvSpPr>
          <cdr:cNvPr id="54286" name="Line 1038"/>
          <cdr:cNvSpPr>
            <a:spLocks xmlns:a="http://schemas.openxmlformats.org/drawingml/2006/main" noChangeAspect="1" noChangeShapeType="1"/>
          </cdr:cNvSpPr>
        </cdr:nvSpPr>
        <cdr:spPr bwMode="auto">
          <a:xfrm xmlns:a="http://schemas.openxmlformats.org/drawingml/2006/main">
            <a:off x="511" y="305"/>
            <a:ext cx="156" cy="0"/>
          </a:xfrm>
          <a:prstGeom xmlns:a="http://schemas.openxmlformats.org/drawingml/2006/main" prst="line">
            <a:avLst/>
          </a:prstGeom>
          <a:noFill xmlns:a="http://schemas.openxmlformats.org/drawingml/2006/main"/>
          <a:ln xmlns:a="http://schemas.openxmlformats.org/drawingml/2006/main" w="38100">
            <a:solidFill>
              <a:srgbClr xmlns:mc="http://schemas.openxmlformats.org/markup-compatibility/2006" xmlns:a14="http://schemas.microsoft.com/office/drawing/2010/main" val="FF0000" mc:Ignorable="a14" a14:legacySpreadsheetColorIndex="10"/>
            </a:solidFill>
            <a:round/>
            <a:headEnd/>
            <a:tailEnd/>
          </a:ln>
          <a:effectLst xmlns:a="http://schemas.openxmlformats.org/drawingml/2006/main"/>
          <a:extLst xmlns:a="http://schemas.openxmlformats.org/drawingml/2006/main">
            <a:ext uri="{909E8E84-426E-40DD-AFC4-6F175D3DCCD1}">
              <a14:hiddenFill xmlns:a14="http://schemas.microsoft.com/office/drawing/2010/main">
                <a:noFill/>
              </a14:hiddenFill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rgbClr val="808080"/>
                  </a:outerShdw>
                </a:effectLst>
              </a14:hiddenEffects>
            </a:ext>
          </a:extLst>
        </cdr:spPr>
      </cdr:sp>
      <cdr:grpSp>
        <cdr:nvGrpSpPr>
          <cdr:cNvPr id="54287" name="Group 1039">
            <a:extLst xmlns:a="http://schemas.openxmlformats.org/drawingml/2006/main">
              <a:ext uri="{FF2B5EF4-FFF2-40B4-BE49-F238E27FC236}">
                <a16:creationId xmlns:a16="http://schemas.microsoft.com/office/drawing/2014/main" id="{6291F3E6-A0FC-40F0-8687-C6CF4EBA2E24}"/>
              </a:ext>
            </a:extLst>
          </cdr:cNvPr>
          <cdr:cNvGrpSpPr>
            <a:grpSpLocks xmlns:a="http://schemas.openxmlformats.org/drawingml/2006/main"/>
          </cdr:cNvGrpSpPr>
        </cdr:nvGrpSpPr>
        <cdr:grpSpPr bwMode="auto">
          <a:xfrm xmlns:a="http://schemas.openxmlformats.org/drawingml/2006/main">
            <a:off x="633" y="304"/>
            <a:ext cx="34" cy="13"/>
            <a:chOff x="647" y="304"/>
            <a:chExt cx="34" cy="13"/>
          </a:xfrm>
        </cdr:grpSpPr>
        <cdr:sp macro="" textlink="">
          <cdr:nvSpPr>
            <cdr:cNvPr id="54288" name="Line 1040"/>
            <cdr:cNvSpPr>
              <a:spLocks xmlns:a="http://schemas.openxmlformats.org/drawingml/2006/main" noChangeAspect="1" noChangeShapeType="1"/>
            </cdr:cNvSpPr>
          </cdr:nvSpPr>
          <cdr:spPr bwMode="auto">
            <a:xfrm xmlns:a="http://schemas.openxmlformats.org/drawingml/2006/main">
              <a:off x="670" y="304"/>
              <a:ext cx="11" cy="12"/>
            </a:xfrm>
            <a:prstGeom xmlns:a="http://schemas.openxmlformats.org/drawingml/2006/main" prst="line">
              <a:avLst/>
            </a:prstGeom>
            <a:noFill xmlns:a="http://schemas.openxmlformats.org/drawingml/2006/main"/>
            <a:ln xmlns:a="http://schemas.openxmlformats.org/drawingml/2006/main" w="38100">
              <a:solidFill>
                <a:srgbClr xmlns:mc="http://schemas.openxmlformats.org/markup-compatibility/2006" xmlns:a14="http://schemas.microsoft.com/office/drawing/2010/main" val="FF0000" mc:Ignorable="a14" a14:legacySpreadsheetColorIndex="10"/>
              </a:solidFill>
              <a:round/>
              <a:headEnd/>
              <a:tailEnd/>
            </a:ln>
            <a:effectLst xmlns:a="http://schemas.openxmlformats.org/drawingml/2006/main"/>
            <a:extLst xmlns:a="http://schemas.openxmlformats.org/drawingml/2006/main">
              <a:ext uri="{909E8E84-426E-40DD-AFC4-6F175D3DCCD1}">
                <a14:hiddenFill xmlns:a14="http://schemas.microsoft.com/office/drawing/2010/main">
                  <a:noFill/>
                </a14:hiddenFill>
              </a:ex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808080"/>
                    </a:outerShdw>
                  </a:effectLst>
                </a14:hiddenEffects>
              </a:ext>
            </a:extLst>
          </cdr:spPr>
        </cdr:sp>
        <cdr:sp macro="" textlink="">
          <cdr:nvSpPr>
            <cdr:cNvPr id="54289" name="Line 1041"/>
            <cdr:cNvSpPr>
              <a:spLocks xmlns:a="http://schemas.openxmlformats.org/drawingml/2006/main" noChangeAspect="1" noChangeShapeType="1"/>
            </cdr:cNvSpPr>
          </cdr:nvSpPr>
          <cdr:spPr bwMode="auto">
            <a:xfrm xmlns:a="http://schemas.openxmlformats.org/drawingml/2006/main">
              <a:off x="658" y="305"/>
              <a:ext cx="12" cy="12"/>
            </a:xfrm>
            <a:prstGeom xmlns:a="http://schemas.openxmlformats.org/drawingml/2006/main" prst="line">
              <a:avLst/>
            </a:prstGeom>
            <a:noFill xmlns:a="http://schemas.openxmlformats.org/drawingml/2006/main"/>
            <a:ln xmlns:a="http://schemas.openxmlformats.org/drawingml/2006/main" w="38100">
              <a:solidFill>
                <a:srgbClr xmlns:mc="http://schemas.openxmlformats.org/markup-compatibility/2006" xmlns:a14="http://schemas.microsoft.com/office/drawing/2010/main" val="FF0000" mc:Ignorable="a14" a14:legacySpreadsheetColorIndex="10"/>
              </a:solidFill>
              <a:round/>
              <a:headEnd/>
              <a:tailEnd/>
            </a:ln>
            <a:effectLst xmlns:a="http://schemas.openxmlformats.org/drawingml/2006/main"/>
            <a:extLst xmlns:a="http://schemas.openxmlformats.org/drawingml/2006/main">
              <a:ext uri="{909E8E84-426E-40DD-AFC4-6F175D3DCCD1}">
                <a14:hiddenFill xmlns:a14="http://schemas.microsoft.com/office/drawing/2010/main">
                  <a:noFill/>
                </a14:hiddenFill>
              </a:ex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808080"/>
                    </a:outerShdw>
                  </a:effectLst>
                </a14:hiddenEffects>
              </a:ext>
            </a:extLst>
          </cdr:spPr>
        </cdr:sp>
        <cdr:sp macro="" textlink="">
          <cdr:nvSpPr>
            <cdr:cNvPr id="54290" name="Line 1042"/>
            <cdr:cNvSpPr>
              <a:spLocks xmlns:a="http://schemas.openxmlformats.org/drawingml/2006/main" noChangeAspect="1" noChangeShapeType="1"/>
            </cdr:cNvSpPr>
          </cdr:nvSpPr>
          <cdr:spPr bwMode="auto">
            <a:xfrm xmlns:a="http://schemas.openxmlformats.org/drawingml/2006/main">
              <a:off x="647" y="305"/>
              <a:ext cx="11" cy="12"/>
            </a:xfrm>
            <a:prstGeom xmlns:a="http://schemas.openxmlformats.org/drawingml/2006/main" prst="line">
              <a:avLst/>
            </a:prstGeom>
            <a:noFill xmlns:a="http://schemas.openxmlformats.org/drawingml/2006/main"/>
            <a:ln xmlns:a="http://schemas.openxmlformats.org/drawingml/2006/main" w="38100">
              <a:solidFill>
                <a:srgbClr xmlns:mc="http://schemas.openxmlformats.org/markup-compatibility/2006" xmlns:a14="http://schemas.microsoft.com/office/drawing/2010/main" val="FF0000" mc:Ignorable="a14" a14:legacySpreadsheetColorIndex="10"/>
              </a:solidFill>
              <a:round/>
              <a:headEnd/>
              <a:tailEnd/>
            </a:ln>
            <a:effectLst xmlns:a="http://schemas.openxmlformats.org/drawingml/2006/main"/>
            <a:extLst xmlns:a="http://schemas.openxmlformats.org/drawingml/2006/main">
              <a:ext uri="{909E8E84-426E-40DD-AFC4-6F175D3DCCD1}">
                <a14:hiddenFill xmlns:a14="http://schemas.microsoft.com/office/drawing/2010/main">
                  <a:noFill/>
                </a14:hiddenFill>
              </a:ex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808080"/>
                    </a:outerShdw>
                  </a:effectLst>
                </a14:hiddenEffects>
              </a:ext>
            </a:extLst>
          </cdr:spPr>
        </cdr:sp>
      </cdr:grpSp>
    </cdr:grpSp>
  </cdr:relSizeAnchor>
  <cdr:relSizeAnchor xmlns:cdr="http://schemas.openxmlformats.org/drawingml/2006/chartDrawing">
    <cdr:from>
      <cdr:x>0.17506</cdr:x>
      <cdr:y>0.64037</cdr:y>
    </cdr:from>
    <cdr:to>
      <cdr:x>0.87524</cdr:x>
      <cdr:y>0.70957</cdr:y>
    </cdr:to>
    <cdr:grpSp>
      <cdr:nvGrpSpPr>
        <cdr:cNvPr id="54291" name="Group 1043">
          <a:extLst xmlns:a="http://schemas.openxmlformats.org/drawingml/2006/main">
            <a:ext uri="{FF2B5EF4-FFF2-40B4-BE49-F238E27FC236}">
              <a16:creationId xmlns:a16="http://schemas.microsoft.com/office/drawing/2014/main" id="{885A87B8-D55D-46BB-880B-EC26108F70C4}"/>
            </a:ext>
          </a:extLst>
        </cdr:cNvPr>
        <cdr:cNvGrpSpPr>
          <a:grpSpLocks xmlns:a="http://schemas.openxmlformats.org/drawingml/2006/main"/>
        </cdr:cNvGrpSpPr>
      </cdr:nvGrpSpPr>
      <cdr:grpSpPr bwMode="auto">
        <a:xfrm xmlns:a="http://schemas.openxmlformats.org/drawingml/2006/main">
          <a:off x="688655" y="1622473"/>
          <a:ext cx="2754386" cy="175329"/>
          <a:chOff x="229" y="232"/>
          <a:chExt cx="383" cy="20"/>
        </a:xfrm>
      </cdr:grpSpPr>
      <cdr:sp macro="" textlink="">
        <cdr:nvSpPr>
          <cdr:cNvPr id="54292" name="Line 1044"/>
          <cdr:cNvSpPr>
            <a:spLocks xmlns:a="http://schemas.openxmlformats.org/drawingml/2006/main" noChangeAspect="1" noChangeShapeType="1"/>
          </cdr:cNvSpPr>
        </cdr:nvSpPr>
        <cdr:spPr bwMode="auto">
          <a:xfrm xmlns:a="http://schemas.openxmlformats.org/drawingml/2006/main">
            <a:off x="229" y="233"/>
            <a:ext cx="383" cy="0"/>
          </a:xfrm>
          <a:prstGeom xmlns:a="http://schemas.openxmlformats.org/drawingml/2006/main" prst="line">
            <a:avLst/>
          </a:prstGeom>
          <a:noFill xmlns:a="http://schemas.openxmlformats.org/drawingml/2006/main"/>
          <a:ln xmlns:a="http://schemas.openxmlformats.org/drawingml/2006/main" w="38100">
            <a:solidFill>
              <a:srgbClr xmlns:mc="http://schemas.openxmlformats.org/markup-compatibility/2006" xmlns:a14="http://schemas.microsoft.com/office/drawing/2010/main" val="FF0000" mc:Ignorable="a14" a14:legacySpreadsheetColorIndex="10"/>
            </a:solidFill>
            <a:round/>
            <a:headEnd/>
            <a:tailEnd/>
          </a:ln>
          <a:effectLst xmlns:a="http://schemas.openxmlformats.org/drawingml/2006/main"/>
          <a:extLst xmlns:a="http://schemas.openxmlformats.org/drawingml/2006/main">
            <a:ext uri="{909E8E84-426E-40DD-AFC4-6F175D3DCCD1}">
              <a14:hiddenFill xmlns:a14="http://schemas.microsoft.com/office/drawing/2010/main">
                <a:noFill/>
              </a14:hiddenFill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rgbClr val="808080"/>
                  </a:outerShdw>
                </a:effectLst>
              </a14:hiddenEffects>
            </a:ext>
          </a:extLst>
        </cdr:spPr>
      </cdr:sp>
      <cdr:grpSp>
        <cdr:nvGrpSpPr>
          <cdr:cNvPr id="54293" name="Group 1045">
            <a:extLst xmlns:a="http://schemas.openxmlformats.org/drawingml/2006/main">
              <a:ext uri="{FF2B5EF4-FFF2-40B4-BE49-F238E27FC236}">
                <a16:creationId xmlns:a16="http://schemas.microsoft.com/office/drawing/2014/main" id="{AC3104C8-FADB-479F-9219-DFD90A4A4B78}"/>
              </a:ext>
            </a:extLst>
          </cdr:cNvPr>
          <cdr:cNvGrpSpPr>
            <a:grpSpLocks xmlns:a="http://schemas.openxmlformats.org/drawingml/2006/main"/>
          </cdr:cNvGrpSpPr>
        </cdr:nvGrpSpPr>
        <cdr:grpSpPr bwMode="auto">
          <a:xfrm xmlns:a="http://schemas.openxmlformats.org/drawingml/2006/main">
            <a:off x="529" y="232"/>
            <a:ext cx="83" cy="20"/>
            <a:chOff x="647" y="304"/>
            <a:chExt cx="34" cy="13"/>
          </a:xfrm>
        </cdr:grpSpPr>
        <cdr:sp macro="" textlink="">
          <cdr:nvSpPr>
            <cdr:cNvPr id="54294" name="Line 1046"/>
            <cdr:cNvSpPr>
              <a:spLocks xmlns:a="http://schemas.openxmlformats.org/drawingml/2006/main" noChangeAspect="1" noChangeShapeType="1"/>
            </cdr:cNvSpPr>
          </cdr:nvSpPr>
          <cdr:spPr bwMode="auto">
            <a:xfrm xmlns:a="http://schemas.openxmlformats.org/drawingml/2006/main">
              <a:off x="670" y="304"/>
              <a:ext cx="11" cy="12"/>
            </a:xfrm>
            <a:prstGeom xmlns:a="http://schemas.openxmlformats.org/drawingml/2006/main" prst="line">
              <a:avLst/>
            </a:prstGeom>
            <a:noFill xmlns:a="http://schemas.openxmlformats.org/drawingml/2006/main"/>
            <a:ln xmlns:a="http://schemas.openxmlformats.org/drawingml/2006/main" w="38100">
              <a:solidFill>
                <a:srgbClr xmlns:mc="http://schemas.openxmlformats.org/markup-compatibility/2006" xmlns:a14="http://schemas.microsoft.com/office/drawing/2010/main" val="FF0000" mc:Ignorable="a14" a14:legacySpreadsheetColorIndex="10"/>
              </a:solidFill>
              <a:round/>
              <a:headEnd/>
              <a:tailEnd/>
            </a:ln>
            <a:effectLst xmlns:a="http://schemas.openxmlformats.org/drawingml/2006/main"/>
            <a:extLst xmlns:a="http://schemas.openxmlformats.org/drawingml/2006/main">
              <a:ext uri="{909E8E84-426E-40DD-AFC4-6F175D3DCCD1}">
                <a14:hiddenFill xmlns:a14="http://schemas.microsoft.com/office/drawing/2010/main">
                  <a:noFill/>
                </a14:hiddenFill>
              </a:ex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808080"/>
                    </a:outerShdw>
                  </a:effectLst>
                </a14:hiddenEffects>
              </a:ext>
            </a:extLst>
          </cdr:spPr>
        </cdr:sp>
        <cdr:sp macro="" textlink="">
          <cdr:nvSpPr>
            <cdr:cNvPr id="54295" name="Line 1047"/>
            <cdr:cNvSpPr>
              <a:spLocks xmlns:a="http://schemas.openxmlformats.org/drawingml/2006/main" noChangeAspect="1" noChangeShapeType="1"/>
            </cdr:cNvSpPr>
          </cdr:nvSpPr>
          <cdr:spPr bwMode="auto">
            <a:xfrm xmlns:a="http://schemas.openxmlformats.org/drawingml/2006/main">
              <a:off x="658" y="305"/>
              <a:ext cx="12" cy="12"/>
            </a:xfrm>
            <a:prstGeom xmlns:a="http://schemas.openxmlformats.org/drawingml/2006/main" prst="line">
              <a:avLst/>
            </a:prstGeom>
            <a:noFill xmlns:a="http://schemas.openxmlformats.org/drawingml/2006/main"/>
            <a:ln xmlns:a="http://schemas.openxmlformats.org/drawingml/2006/main" w="38100">
              <a:solidFill>
                <a:srgbClr xmlns:mc="http://schemas.openxmlformats.org/markup-compatibility/2006" xmlns:a14="http://schemas.microsoft.com/office/drawing/2010/main" val="FF0000" mc:Ignorable="a14" a14:legacySpreadsheetColorIndex="10"/>
              </a:solidFill>
              <a:round/>
              <a:headEnd/>
              <a:tailEnd/>
            </a:ln>
            <a:effectLst xmlns:a="http://schemas.openxmlformats.org/drawingml/2006/main"/>
            <a:extLst xmlns:a="http://schemas.openxmlformats.org/drawingml/2006/main">
              <a:ext uri="{909E8E84-426E-40DD-AFC4-6F175D3DCCD1}">
                <a14:hiddenFill xmlns:a14="http://schemas.microsoft.com/office/drawing/2010/main">
                  <a:noFill/>
                </a14:hiddenFill>
              </a:ex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808080"/>
                    </a:outerShdw>
                  </a:effectLst>
                </a14:hiddenEffects>
              </a:ext>
            </a:extLst>
          </cdr:spPr>
        </cdr:sp>
        <cdr:sp macro="" textlink="">
          <cdr:nvSpPr>
            <cdr:cNvPr id="54296" name="Line 1048"/>
            <cdr:cNvSpPr>
              <a:spLocks xmlns:a="http://schemas.openxmlformats.org/drawingml/2006/main" noChangeAspect="1" noChangeShapeType="1"/>
            </cdr:cNvSpPr>
          </cdr:nvSpPr>
          <cdr:spPr bwMode="auto">
            <a:xfrm xmlns:a="http://schemas.openxmlformats.org/drawingml/2006/main">
              <a:off x="647" y="305"/>
              <a:ext cx="11" cy="12"/>
            </a:xfrm>
            <a:prstGeom xmlns:a="http://schemas.openxmlformats.org/drawingml/2006/main" prst="line">
              <a:avLst/>
            </a:prstGeom>
            <a:noFill xmlns:a="http://schemas.openxmlformats.org/drawingml/2006/main"/>
            <a:ln xmlns:a="http://schemas.openxmlformats.org/drawingml/2006/main" w="38100">
              <a:solidFill>
                <a:srgbClr xmlns:mc="http://schemas.openxmlformats.org/markup-compatibility/2006" xmlns:a14="http://schemas.microsoft.com/office/drawing/2010/main" val="FF0000" mc:Ignorable="a14" a14:legacySpreadsheetColorIndex="10"/>
              </a:solidFill>
              <a:round/>
              <a:headEnd/>
              <a:tailEnd/>
            </a:ln>
            <a:effectLst xmlns:a="http://schemas.openxmlformats.org/drawingml/2006/main"/>
            <a:extLst xmlns:a="http://schemas.openxmlformats.org/drawingml/2006/main">
              <a:ext uri="{909E8E84-426E-40DD-AFC4-6F175D3DCCD1}">
                <a14:hiddenFill xmlns:a14="http://schemas.microsoft.com/office/drawing/2010/main">
                  <a:noFill/>
                </a14:hiddenFill>
              </a:ex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808080"/>
                    </a:outerShdw>
                  </a:effectLst>
                </a14:hiddenEffects>
              </a:ext>
            </a:extLst>
          </cdr:spPr>
        </cdr:sp>
      </cdr:grpSp>
    </cdr:grpSp>
  </cdr:relSizeAnchor>
</c:userShapes>
</file>

<file path=xl/drawings/drawing12.xml><?xml version="1.0" encoding="utf-8"?>
<c:userShapes xmlns:c="http://schemas.openxmlformats.org/drawingml/2006/chart">
  <cdr:relSizeAnchor xmlns:cdr="http://schemas.openxmlformats.org/drawingml/2006/chartDrawing">
    <cdr:from>
      <cdr:x>0.16324</cdr:x>
      <cdr:y>0.28277</cdr:y>
    </cdr:from>
    <cdr:to>
      <cdr:x>0.91634</cdr:x>
      <cdr:y>0.33536</cdr:y>
    </cdr:to>
    <cdr:grpSp>
      <cdr:nvGrpSpPr>
        <cdr:cNvPr id="54285" name="Group 1037">
          <a:extLst xmlns:a="http://schemas.openxmlformats.org/drawingml/2006/main">
            <a:ext uri="{FF2B5EF4-FFF2-40B4-BE49-F238E27FC236}">
              <a16:creationId xmlns:a16="http://schemas.microsoft.com/office/drawing/2014/main" id="{57F69640-04DA-4EBE-8AAB-1F07C3568029}"/>
            </a:ext>
          </a:extLst>
        </cdr:cNvPr>
        <cdr:cNvGrpSpPr>
          <a:grpSpLocks xmlns:a="http://schemas.openxmlformats.org/drawingml/2006/main"/>
        </cdr:cNvGrpSpPr>
      </cdr:nvGrpSpPr>
      <cdr:grpSpPr bwMode="auto">
        <a:xfrm xmlns:a="http://schemas.openxmlformats.org/drawingml/2006/main" flipV="1">
          <a:off x="642158" y="716440"/>
          <a:ext cx="2962563" cy="133245"/>
          <a:chOff x="511" y="304"/>
          <a:chExt cx="156" cy="13"/>
        </a:xfrm>
      </cdr:grpSpPr>
      <cdr:sp macro="" textlink="">
        <cdr:nvSpPr>
          <cdr:cNvPr id="54286" name="Line 1038"/>
          <cdr:cNvSpPr>
            <a:spLocks xmlns:a="http://schemas.openxmlformats.org/drawingml/2006/main" noChangeAspect="1" noChangeShapeType="1"/>
          </cdr:cNvSpPr>
        </cdr:nvSpPr>
        <cdr:spPr bwMode="auto">
          <a:xfrm xmlns:a="http://schemas.openxmlformats.org/drawingml/2006/main">
            <a:off x="511" y="305"/>
            <a:ext cx="156" cy="0"/>
          </a:xfrm>
          <a:prstGeom xmlns:a="http://schemas.openxmlformats.org/drawingml/2006/main" prst="line">
            <a:avLst/>
          </a:prstGeom>
          <a:noFill xmlns:a="http://schemas.openxmlformats.org/drawingml/2006/main"/>
          <a:ln xmlns:a="http://schemas.openxmlformats.org/drawingml/2006/main" w="38100">
            <a:solidFill>
              <a:srgbClr xmlns:mc="http://schemas.openxmlformats.org/markup-compatibility/2006" xmlns:a14="http://schemas.microsoft.com/office/drawing/2010/main" val="FF0000" mc:Ignorable="a14" a14:legacySpreadsheetColorIndex="10"/>
            </a:solidFill>
            <a:round/>
            <a:headEnd/>
            <a:tailEnd/>
          </a:ln>
          <a:effectLst xmlns:a="http://schemas.openxmlformats.org/drawingml/2006/main"/>
          <a:extLst xmlns:a="http://schemas.openxmlformats.org/drawingml/2006/main">
            <a:ext uri="{909E8E84-426E-40DD-AFC4-6F175D3DCCD1}">
              <a14:hiddenFill xmlns:a14="http://schemas.microsoft.com/office/drawing/2010/main">
                <a:noFill/>
              </a14:hiddenFill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rgbClr val="808080"/>
                  </a:outerShdw>
                </a:effectLst>
              </a14:hiddenEffects>
            </a:ext>
          </a:extLst>
        </cdr:spPr>
      </cdr:sp>
      <cdr:grpSp>
        <cdr:nvGrpSpPr>
          <cdr:cNvPr id="54287" name="Group 1039">
            <a:extLst xmlns:a="http://schemas.openxmlformats.org/drawingml/2006/main">
              <a:ext uri="{FF2B5EF4-FFF2-40B4-BE49-F238E27FC236}">
                <a16:creationId xmlns:a16="http://schemas.microsoft.com/office/drawing/2014/main" id="{3B6A1A1B-8201-4389-A62F-09DEB6078692}"/>
              </a:ext>
            </a:extLst>
          </cdr:cNvPr>
          <cdr:cNvGrpSpPr>
            <a:grpSpLocks xmlns:a="http://schemas.openxmlformats.org/drawingml/2006/main"/>
          </cdr:cNvGrpSpPr>
        </cdr:nvGrpSpPr>
        <cdr:grpSpPr bwMode="auto">
          <a:xfrm xmlns:a="http://schemas.openxmlformats.org/drawingml/2006/main">
            <a:off x="633" y="304"/>
            <a:ext cx="34" cy="13"/>
            <a:chOff x="647" y="304"/>
            <a:chExt cx="34" cy="13"/>
          </a:xfrm>
        </cdr:grpSpPr>
        <cdr:sp macro="" textlink="">
          <cdr:nvSpPr>
            <cdr:cNvPr id="54288" name="Line 1040"/>
            <cdr:cNvSpPr>
              <a:spLocks xmlns:a="http://schemas.openxmlformats.org/drawingml/2006/main" noChangeAspect="1" noChangeShapeType="1"/>
            </cdr:cNvSpPr>
          </cdr:nvSpPr>
          <cdr:spPr bwMode="auto">
            <a:xfrm xmlns:a="http://schemas.openxmlformats.org/drawingml/2006/main">
              <a:off x="670" y="304"/>
              <a:ext cx="11" cy="12"/>
            </a:xfrm>
            <a:prstGeom xmlns:a="http://schemas.openxmlformats.org/drawingml/2006/main" prst="line">
              <a:avLst/>
            </a:prstGeom>
            <a:noFill xmlns:a="http://schemas.openxmlformats.org/drawingml/2006/main"/>
            <a:ln xmlns:a="http://schemas.openxmlformats.org/drawingml/2006/main" w="38100">
              <a:solidFill>
                <a:srgbClr xmlns:mc="http://schemas.openxmlformats.org/markup-compatibility/2006" xmlns:a14="http://schemas.microsoft.com/office/drawing/2010/main" val="FF0000" mc:Ignorable="a14" a14:legacySpreadsheetColorIndex="10"/>
              </a:solidFill>
              <a:round/>
              <a:headEnd/>
              <a:tailEnd/>
            </a:ln>
            <a:effectLst xmlns:a="http://schemas.openxmlformats.org/drawingml/2006/main"/>
            <a:extLst xmlns:a="http://schemas.openxmlformats.org/drawingml/2006/main">
              <a:ext uri="{909E8E84-426E-40DD-AFC4-6F175D3DCCD1}">
                <a14:hiddenFill xmlns:a14="http://schemas.microsoft.com/office/drawing/2010/main">
                  <a:noFill/>
                </a14:hiddenFill>
              </a:ex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808080"/>
                    </a:outerShdw>
                  </a:effectLst>
                </a14:hiddenEffects>
              </a:ext>
            </a:extLst>
          </cdr:spPr>
        </cdr:sp>
        <cdr:sp macro="" textlink="">
          <cdr:nvSpPr>
            <cdr:cNvPr id="54289" name="Line 1041"/>
            <cdr:cNvSpPr>
              <a:spLocks xmlns:a="http://schemas.openxmlformats.org/drawingml/2006/main" noChangeAspect="1" noChangeShapeType="1"/>
            </cdr:cNvSpPr>
          </cdr:nvSpPr>
          <cdr:spPr bwMode="auto">
            <a:xfrm xmlns:a="http://schemas.openxmlformats.org/drawingml/2006/main">
              <a:off x="658" y="305"/>
              <a:ext cx="12" cy="12"/>
            </a:xfrm>
            <a:prstGeom xmlns:a="http://schemas.openxmlformats.org/drawingml/2006/main" prst="line">
              <a:avLst/>
            </a:prstGeom>
            <a:noFill xmlns:a="http://schemas.openxmlformats.org/drawingml/2006/main"/>
            <a:ln xmlns:a="http://schemas.openxmlformats.org/drawingml/2006/main" w="38100">
              <a:solidFill>
                <a:srgbClr xmlns:mc="http://schemas.openxmlformats.org/markup-compatibility/2006" xmlns:a14="http://schemas.microsoft.com/office/drawing/2010/main" val="FF0000" mc:Ignorable="a14" a14:legacySpreadsheetColorIndex="10"/>
              </a:solidFill>
              <a:round/>
              <a:headEnd/>
              <a:tailEnd/>
            </a:ln>
            <a:effectLst xmlns:a="http://schemas.openxmlformats.org/drawingml/2006/main"/>
            <a:extLst xmlns:a="http://schemas.openxmlformats.org/drawingml/2006/main">
              <a:ext uri="{909E8E84-426E-40DD-AFC4-6F175D3DCCD1}">
                <a14:hiddenFill xmlns:a14="http://schemas.microsoft.com/office/drawing/2010/main">
                  <a:noFill/>
                </a14:hiddenFill>
              </a:ex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808080"/>
                    </a:outerShdw>
                  </a:effectLst>
                </a14:hiddenEffects>
              </a:ext>
            </a:extLst>
          </cdr:spPr>
        </cdr:sp>
        <cdr:sp macro="" textlink="">
          <cdr:nvSpPr>
            <cdr:cNvPr id="54290" name="Line 1042"/>
            <cdr:cNvSpPr>
              <a:spLocks xmlns:a="http://schemas.openxmlformats.org/drawingml/2006/main" noChangeAspect="1" noChangeShapeType="1"/>
            </cdr:cNvSpPr>
          </cdr:nvSpPr>
          <cdr:spPr bwMode="auto">
            <a:xfrm xmlns:a="http://schemas.openxmlformats.org/drawingml/2006/main">
              <a:off x="647" y="305"/>
              <a:ext cx="11" cy="12"/>
            </a:xfrm>
            <a:prstGeom xmlns:a="http://schemas.openxmlformats.org/drawingml/2006/main" prst="line">
              <a:avLst/>
            </a:prstGeom>
            <a:noFill xmlns:a="http://schemas.openxmlformats.org/drawingml/2006/main"/>
            <a:ln xmlns:a="http://schemas.openxmlformats.org/drawingml/2006/main" w="38100">
              <a:solidFill>
                <a:srgbClr xmlns:mc="http://schemas.openxmlformats.org/markup-compatibility/2006" xmlns:a14="http://schemas.microsoft.com/office/drawing/2010/main" val="FF0000" mc:Ignorable="a14" a14:legacySpreadsheetColorIndex="10"/>
              </a:solidFill>
              <a:round/>
              <a:headEnd/>
              <a:tailEnd/>
            </a:ln>
            <a:effectLst xmlns:a="http://schemas.openxmlformats.org/drawingml/2006/main"/>
            <a:extLst xmlns:a="http://schemas.openxmlformats.org/drawingml/2006/main">
              <a:ext uri="{909E8E84-426E-40DD-AFC4-6F175D3DCCD1}">
                <a14:hiddenFill xmlns:a14="http://schemas.microsoft.com/office/drawing/2010/main">
                  <a:noFill/>
                </a14:hiddenFill>
              </a:ex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808080"/>
                    </a:outerShdw>
                  </a:effectLst>
                </a14:hiddenEffects>
              </a:ext>
            </a:extLst>
          </cdr:spPr>
        </cdr:sp>
      </cdr:grpSp>
    </cdr:grpSp>
  </cdr:relSizeAnchor>
  <cdr:relSizeAnchor xmlns:cdr="http://schemas.openxmlformats.org/drawingml/2006/chartDrawing">
    <cdr:from>
      <cdr:x>0.17102</cdr:x>
      <cdr:y>0.62865</cdr:y>
    </cdr:from>
    <cdr:to>
      <cdr:x>0.8712</cdr:x>
      <cdr:y>0.69785</cdr:y>
    </cdr:to>
    <cdr:grpSp>
      <cdr:nvGrpSpPr>
        <cdr:cNvPr id="54291" name="Group 1043">
          <a:extLst xmlns:a="http://schemas.openxmlformats.org/drawingml/2006/main">
            <a:ext uri="{FF2B5EF4-FFF2-40B4-BE49-F238E27FC236}">
              <a16:creationId xmlns:a16="http://schemas.microsoft.com/office/drawing/2014/main" id="{CF4BADAF-255F-4EB2-A6EA-D35AC61CD458}"/>
            </a:ext>
          </a:extLst>
        </cdr:cNvPr>
        <cdr:cNvGrpSpPr>
          <a:grpSpLocks xmlns:a="http://schemas.openxmlformats.org/drawingml/2006/main"/>
        </cdr:cNvGrpSpPr>
      </cdr:nvGrpSpPr>
      <cdr:grpSpPr bwMode="auto">
        <a:xfrm xmlns:a="http://schemas.openxmlformats.org/drawingml/2006/main">
          <a:off x="672763" y="1592779"/>
          <a:ext cx="2754385" cy="175329"/>
          <a:chOff x="229" y="232"/>
          <a:chExt cx="383" cy="20"/>
        </a:xfrm>
      </cdr:grpSpPr>
      <cdr:sp macro="" textlink="">
        <cdr:nvSpPr>
          <cdr:cNvPr id="54292" name="Line 1044"/>
          <cdr:cNvSpPr>
            <a:spLocks xmlns:a="http://schemas.openxmlformats.org/drawingml/2006/main" noChangeAspect="1" noChangeShapeType="1"/>
          </cdr:cNvSpPr>
        </cdr:nvSpPr>
        <cdr:spPr bwMode="auto">
          <a:xfrm xmlns:a="http://schemas.openxmlformats.org/drawingml/2006/main">
            <a:off x="229" y="233"/>
            <a:ext cx="383" cy="0"/>
          </a:xfrm>
          <a:prstGeom xmlns:a="http://schemas.openxmlformats.org/drawingml/2006/main" prst="line">
            <a:avLst/>
          </a:prstGeom>
          <a:noFill xmlns:a="http://schemas.openxmlformats.org/drawingml/2006/main"/>
          <a:ln xmlns:a="http://schemas.openxmlformats.org/drawingml/2006/main" w="38100">
            <a:solidFill>
              <a:srgbClr xmlns:mc="http://schemas.openxmlformats.org/markup-compatibility/2006" xmlns:a14="http://schemas.microsoft.com/office/drawing/2010/main" val="FF0000" mc:Ignorable="a14" a14:legacySpreadsheetColorIndex="10"/>
            </a:solidFill>
            <a:round/>
            <a:headEnd/>
            <a:tailEnd/>
          </a:ln>
          <a:effectLst xmlns:a="http://schemas.openxmlformats.org/drawingml/2006/main"/>
          <a:extLst xmlns:a="http://schemas.openxmlformats.org/drawingml/2006/main">
            <a:ext uri="{909E8E84-426E-40DD-AFC4-6F175D3DCCD1}">
              <a14:hiddenFill xmlns:a14="http://schemas.microsoft.com/office/drawing/2010/main">
                <a:noFill/>
              </a14:hiddenFill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rgbClr val="808080"/>
                  </a:outerShdw>
                </a:effectLst>
              </a14:hiddenEffects>
            </a:ext>
          </a:extLst>
        </cdr:spPr>
      </cdr:sp>
      <cdr:grpSp>
        <cdr:nvGrpSpPr>
          <cdr:cNvPr id="54293" name="Group 1045">
            <a:extLst xmlns:a="http://schemas.openxmlformats.org/drawingml/2006/main">
              <a:ext uri="{FF2B5EF4-FFF2-40B4-BE49-F238E27FC236}">
                <a16:creationId xmlns:a16="http://schemas.microsoft.com/office/drawing/2014/main" id="{F7EE24D2-9EF4-4F47-A8E4-B2A9776296A8}"/>
              </a:ext>
            </a:extLst>
          </cdr:cNvPr>
          <cdr:cNvGrpSpPr>
            <a:grpSpLocks xmlns:a="http://schemas.openxmlformats.org/drawingml/2006/main"/>
          </cdr:cNvGrpSpPr>
        </cdr:nvGrpSpPr>
        <cdr:grpSpPr bwMode="auto">
          <a:xfrm xmlns:a="http://schemas.openxmlformats.org/drawingml/2006/main">
            <a:off x="529" y="232"/>
            <a:ext cx="83" cy="20"/>
            <a:chOff x="647" y="304"/>
            <a:chExt cx="34" cy="13"/>
          </a:xfrm>
        </cdr:grpSpPr>
        <cdr:sp macro="" textlink="">
          <cdr:nvSpPr>
            <cdr:cNvPr id="54294" name="Line 1046"/>
            <cdr:cNvSpPr>
              <a:spLocks xmlns:a="http://schemas.openxmlformats.org/drawingml/2006/main" noChangeAspect="1" noChangeShapeType="1"/>
            </cdr:cNvSpPr>
          </cdr:nvSpPr>
          <cdr:spPr bwMode="auto">
            <a:xfrm xmlns:a="http://schemas.openxmlformats.org/drawingml/2006/main">
              <a:off x="670" y="304"/>
              <a:ext cx="11" cy="12"/>
            </a:xfrm>
            <a:prstGeom xmlns:a="http://schemas.openxmlformats.org/drawingml/2006/main" prst="line">
              <a:avLst/>
            </a:prstGeom>
            <a:noFill xmlns:a="http://schemas.openxmlformats.org/drawingml/2006/main"/>
            <a:ln xmlns:a="http://schemas.openxmlformats.org/drawingml/2006/main" w="38100">
              <a:solidFill>
                <a:srgbClr xmlns:mc="http://schemas.openxmlformats.org/markup-compatibility/2006" xmlns:a14="http://schemas.microsoft.com/office/drawing/2010/main" val="FF0000" mc:Ignorable="a14" a14:legacySpreadsheetColorIndex="10"/>
              </a:solidFill>
              <a:round/>
              <a:headEnd/>
              <a:tailEnd/>
            </a:ln>
            <a:effectLst xmlns:a="http://schemas.openxmlformats.org/drawingml/2006/main"/>
            <a:extLst xmlns:a="http://schemas.openxmlformats.org/drawingml/2006/main">
              <a:ext uri="{909E8E84-426E-40DD-AFC4-6F175D3DCCD1}">
                <a14:hiddenFill xmlns:a14="http://schemas.microsoft.com/office/drawing/2010/main">
                  <a:noFill/>
                </a14:hiddenFill>
              </a:ex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808080"/>
                    </a:outerShdw>
                  </a:effectLst>
                </a14:hiddenEffects>
              </a:ext>
            </a:extLst>
          </cdr:spPr>
        </cdr:sp>
        <cdr:sp macro="" textlink="">
          <cdr:nvSpPr>
            <cdr:cNvPr id="54295" name="Line 1047"/>
            <cdr:cNvSpPr>
              <a:spLocks xmlns:a="http://schemas.openxmlformats.org/drawingml/2006/main" noChangeAspect="1" noChangeShapeType="1"/>
            </cdr:cNvSpPr>
          </cdr:nvSpPr>
          <cdr:spPr bwMode="auto">
            <a:xfrm xmlns:a="http://schemas.openxmlformats.org/drawingml/2006/main">
              <a:off x="658" y="305"/>
              <a:ext cx="12" cy="12"/>
            </a:xfrm>
            <a:prstGeom xmlns:a="http://schemas.openxmlformats.org/drawingml/2006/main" prst="line">
              <a:avLst/>
            </a:prstGeom>
            <a:noFill xmlns:a="http://schemas.openxmlformats.org/drawingml/2006/main"/>
            <a:ln xmlns:a="http://schemas.openxmlformats.org/drawingml/2006/main" w="38100">
              <a:solidFill>
                <a:srgbClr xmlns:mc="http://schemas.openxmlformats.org/markup-compatibility/2006" xmlns:a14="http://schemas.microsoft.com/office/drawing/2010/main" val="FF0000" mc:Ignorable="a14" a14:legacySpreadsheetColorIndex="10"/>
              </a:solidFill>
              <a:round/>
              <a:headEnd/>
              <a:tailEnd/>
            </a:ln>
            <a:effectLst xmlns:a="http://schemas.openxmlformats.org/drawingml/2006/main"/>
            <a:extLst xmlns:a="http://schemas.openxmlformats.org/drawingml/2006/main">
              <a:ext uri="{909E8E84-426E-40DD-AFC4-6F175D3DCCD1}">
                <a14:hiddenFill xmlns:a14="http://schemas.microsoft.com/office/drawing/2010/main">
                  <a:noFill/>
                </a14:hiddenFill>
              </a:ex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808080"/>
                    </a:outerShdw>
                  </a:effectLst>
                </a14:hiddenEffects>
              </a:ext>
            </a:extLst>
          </cdr:spPr>
        </cdr:sp>
        <cdr:sp macro="" textlink="">
          <cdr:nvSpPr>
            <cdr:cNvPr id="54296" name="Line 1048"/>
            <cdr:cNvSpPr>
              <a:spLocks xmlns:a="http://schemas.openxmlformats.org/drawingml/2006/main" noChangeAspect="1" noChangeShapeType="1"/>
            </cdr:cNvSpPr>
          </cdr:nvSpPr>
          <cdr:spPr bwMode="auto">
            <a:xfrm xmlns:a="http://schemas.openxmlformats.org/drawingml/2006/main">
              <a:off x="647" y="305"/>
              <a:ext cx="11" cy="12"/>
            </a:xfrm>
            <a:prstGeom xmlns:a="http://schemas.openxmlformats.org/drawingml/2006/main" prst="line">
              <a:avLst/>
            </a:prstGeom>
            <a:noFill xmlns:a="http://schemas.openxmlformats.org/drawingml/2006/main"/>
            <a:ln xmlns:a="http://schemas.openxmlformats.org/drawingml/2006/main" w="38100">
              <a:solidFill>
                <a:srgbClr xmlns:mc="http://schemas.openxmlformats.org/markup-compatibility/2006" xmlns:a14="http://schemas.microsoft.com/office/drawing/2010/main" val="FF0000" mc:Ignorable="a14" a14:legacySpreadsheetColorIndex="10"/>
              </a:solidFill>
              <a:round/>
              <a:headEnd/>
              <a:tailEnd/>
            </a:ln>
            <a:effectLst xmlns:a="http://schemas.openxmlformats.org/drawingml/2006/main"/>
            <a:extLst xmlns:a="http://schemas.openxmlformats.org/drawingml/2006/main">
              <a:ext uri="{909E8E84-426E-40DD-AFC4-6F175D3DCCD1}">
                <a14:hiddenFill xmlns:a14="http://schemas.microsoft.com/office/drawing/2010/main">
                  <a:noFill/>
                </a14:hiddenFill>
              </a:ex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808080"/>
                    </a:outerShdw>
                  </a:effectLst>
                </a14:hiddenEffects>
              </a:ext>
            </a:extLst>
          </cdr:spPr>
        </cdr:sp>
      </cdr:grpSp>
    </cdr:grpSp>
  </cdr:relSizeAnchor>
</c:userShapes>
</file>

<file path=xl/drawings/drawing13.xml><?xml version="1.0" encoding="utf-8"?>
<c:userShapes xmlns:c="http://schemas.openxmlformats.org/drawingml/2006/chart">
  <cdr:relSizeAnchor xmlns:cdr="http://schemas.openxmlformats.org/drawingml/2006/chartDrawing">
    <cdr:from>
      <cdr:x>0.17132</cdr:x>
      <cdr:y>0.27691</cdr:y>
    </cdr:from>
    <cdr:to>
      <cdr:x>0.92442</cdr:x>
      <cdr:y>0.32949</cdr:y>
    </cdr:to>
    <cdr:grpSp>
      <cdr:nvGrpSpPr>
        <cdr:cNvPr id="54285" name="Group 1037">
          <a:extLst xmlns:a="http://schemas.openxmlformats.org/drawingml/2006/main">
            <a:ext uri="{FF2B5EF4-FFF2-40B4-BE49-F238E27FC236}">
              <a16:creationId xmlns:a16="http://schemas.microsoft.com/office/drawing/2014/main" id="{B7ABAA97-E50E-47B1-9C0B-0E81F307A448}"/>
            </a:ext>
          </a:extLst>
        </cdr:cNvPr>
        <cdr:cNvGrpSpPr>
          <a:grpSpLocks xmlns:a="http://schemas.openxmlformats.org/drawingml/2006/main"/>
        </cdr:cNvGrpSpPr>
      </cdr:nvGrpSpPr>
      <cdr:grpSpPr bwMode="auto">
        <a:xfrm xmlns:a="http://schemas.openxmlformats.org/drawingml/2006/main" flipV="1">
          <a:off x="673943" y="701593"/>
          <a:ext cx="2962564" cy="133219"/>
          <a:chOff x="511" y="304"/>
          <a:chExt cx="156" cy="13"/>
        </a:xfrm>
      </cdr:grpSpPr>
      <cdr:sp macro="" textlink="">
        <cdr:nvSpPr>
          <cdr:cNvPr id="54286" name="Line 1038"/>
          <cdr:cNvSpPr>
            <a:spLocks xmlns:a="http://schemas.openxmlformats.org/drawingml/2006/main" noChangeAspect="1" noChangeShapeType="1"/>
          </cdr:cNvSpPr>
        </cdr:nvSpPr>
        <cdr:spPr bwMode="auto">
          <a:xfrm xmlns:a="http://schemas.openxmlformats.org/drawingml/2006/main">
            <a:off x="511" y="305"/>
            <a:ext cx="156" cy="0"/>
          </a:xfrm>
          <a:prstGeom xmlns:a="http://schemas.openxmlformats.org/drawingml/2006/main" prst="line">
            <a:avLst/>
          </a:prstGeom>
          <a:noFill xmlns:a="http://schemas.openxmlformats.org/drawingml/2006/main"/>
          <a:ln xmlns:a="http://schemas.openxmlformats.org/drawingml/2006/main" w="38100">
            <a:solidFill>
              <a:srgbClr xmlns:mc="http://schemas.openxmlformats.org/markup-compatibility/2006" xmlns:a14="http://schemas.microsoft.com/office/drawing/2010/main" val="FF0000" mc:Ignorable="a14" a14:legacySpreadsheetColorIndex="10"/>
            </a:solidFill>
            <a:round/>
            <a:headEnd/>
            <a:tailEnd/>
          </a:ln>
          <a:effectLst xmlns:a="http://schemas.openxmlformats.org/drawingml/2006/main"/>
          <a:extLst xmlns:a="http://schemas.openxmlformats.org/drawingml/2006/main">
            <a:ext uri="{909E8E84-426E-40DD-AFC4-6F175D3DCCD1}">
              <a14:hiddenFill xmlns:a14="http://schemas.microsoft.com/office/drawing/2010/main">
                <a:noFill/>
              </a14:hiddenFill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rgbClr val="808080"/>
                  </a:outerShdw>
                </a:effectLst>
              </a14:hiddenEffects>
            </a:ext>
          </a:extLst>
        </cdr:spPr>
      </cdr:sp>
      <cdr:grpSp>
        <cdr:nvGrpSpPr>
          <cdr:cNvPr id="54287" name="Group 1039">
            <a:extLst xmlns:a="http://schemas.openxmlformats.org/drawingml/2006/main">
              <a:ext uri="{FF2B5EF4-FFF2-40B4-BE49-F238E27FC236}">
                <a16:creationId xmlns:a16="http://schemas.microsoft.com/office/drawing/2014/main" id="{3BEC8607-E2DA-44FE-8BA9-B632B0A70F6C}"/>
              </a:ext>
            </a:extLst>
          </cdr:cNvPr>
          <cdr:cNvGrpSpPr>
            <a:grpSpLocks xmlns:a="http://schemas.openxmlformats.org/drawingml/2006/main"/>
          </cdr:cNvGrpSpPr>
        </cdr:nvGrpSpPr>
        <cdr:grpSpPr bwMode="auto">
          <a:xfrm xmlns:a="http://schemas.openxmlformats.org/drawingml/2006/main">
            <a:off x="633" y="304"/>
            <a:ext cx="34" cy="13"/>
            <a:chOff x="647" y="304"/>
            <a:chExt cx="34" cy="13"/>
          </a:xfrm>
        </cdr:grpSpPr>
        <cdr:sp macro="" textlink="">
          <cdr:nvSpPr>
            <cdr:cNvPr id="54288" name="Line 1040"/>
            <cdr:cNvSpPr>
              <a:spLocks xmlns:a="http://schemas.openxmlformats.org/drawingml/2006/main" noChangeAspect="1" noChangeShapeType="1"/>
            </cdr:cNvSpPr>
          </cdr:nvSpPr>
          <cdr:spPr bwMode="auto">
            <a:xfrm xmlns:a="http://schemas.openxmlformats.org/drawingml/2006/main">
              <a:off x="670" y="304"/>
              <a:ext cx="11" cy="12"/>
            </a:xfrm>
            <a:prstGeom xmlns:a="http://schemas.openxmlformats.org/drawingml/2006/main" prst="line">
              <a:avLst/>
            </a:prstGeom>
            <a:noFill xmlns:a="http://schemas.openxmlformats.org/drawingml/2006/main"/>
            <a:ln xmlns:a="http://schemas.openxmlformats.org/drawingml/2006/main" w="38100">
              <a:solidFill>
                <a:srgbClr xmlns:mc="http://schemas.openxmlformats.org/markup-compatibility/2006" xmlns:a14="http://schemas.microsoft.com/office/drawing/2010/main" val="FF0000" mc:Ignorable="a14" a14:legacySpreadsheetColorIndex="10"/>
              </a:solidFill>
              <a:round/>
              <a:headEnd/>
              <a:tailEnd/>
            </a:ln>
            <a:effectLst xmlns:a="http://schemas.openxmlformats.org/drawingml/2006/main"/>
            <a:extLst xmlns:a="http://schemas.openxmlformats.org/drawingml/2006/main">
              <a:ext uri="{909E8E84-426E-40DD-AFC4-6F175D3DCCD1}">
                <a14:hiddenFill xmlns:a14="http://schemas.microsoft.com/office/drawing/2010/main">
                  <a:noFill/>
                </a14:hiddenFill>
              </a:ex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808080"/>
                    </a:outerShdw>
                  </a:effectLst>
                </a14:hiddenEffects>
              </a:ext>
            </a:extLst>
          </cdr:spPr>
        </cdr:sp>
        <cdr:sp macro="" textlink="">
          <cdr:nvSpPr>
            <cdr:cNvPr id="54289" name="Line 1041"/>
            <cdr:cNvSpPr>
              <a:spLocks xmlns:a="http://schemas.openxmlformats.org/drawingml/2006/main" noChangeAspect="1" noChangeShapeType="1"/>
            </cdr:cNvSpPr>
          </cdr:nvSpPr>
          <cdr:spPr bwMode="auto">
            <a:xfrm xmlns:a="http://schemas.openxmlformats.org/drawingml/2006/main">
              <a:off x="658" y="305"/>
              <a:ext cx="12" cy="12"/>
            </a:xfrm>
            <a:prstGeom xmlns:a="http://schemas.openxmlformats.org/drawingml/2006/main" prst="line">
              <a:avLst/>
            </a:prstGeom>
            <a:noFill xmlns:a="http://schemas.openxmlformats.org/drawingml/2006/main"/>
            <a:ln xmlns:a="http://schemas.openxmlformats.org/drawingml/2006/main" w="38100">
              <a:solidFill>
                <a:srgbClr xmlns:mc="http://schemas.openxmlformats.org/markup-compatibility/2006" xmlns:a14="http://schemas.microsoft.com/office/drawing/2010/main" val="FF0000" mc:Ignorable="a14" a14:legacySpreadsheetColorIndex="10"/>
              </a:solidFill>
              <a:round/>
              <a:headEnd/>
              <a:tailEnd/>
            </a:ln>
            <a:effectLst xmlns:a="http://schemas.openxmlformats.org/drawingml/2006/main"/>
            <a:extLst xmlns:a="http://schemas.openxmlformats.org/drawingml/2006/main">
              <a:ext uri="{909E8E84-426E-40DD-AFC4-6F175D3DCCD1}">
                <a14:hiddenFill xmlns:a14="http://schemas.microsoft.com/office/drawing/2010/main">
                  <a:noFill/>
                </a14:hiddenFill>
              </a:ex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808080"/>
                    </a:outerShdw>
                  </a:effectLst>
                </a14:hiddenEffects>
              </a:ext>
            </a:extLst>
          </cdr:spPr>
        </cdr:sp>
        <cdr:sp macro="" textlink="">
          <cdr:nvSpPr>
            <cdr:cNvPr id="54290" name="Line 1042"/>
            <cdr:cNvSpPr>
              <a:spLocks xmlns:a="http://schemas.openxmlformats.org/drawingml/2006/main" noChangeAspect="1" noChangeShapeType="1"/>
            </cdr:cNvSpPr>
          </cdr:nvSpPr>
          <cdr:spPr bwMode="auto">
            <a:xfrm xmlns:a="http://schemas.openxmlformats.org/drawingml/2006/main">
              <a:off x="647" y="305"/>
              <a:ext cx="11" cy="12"/>
            </a:xfrm>
            <a:prstGeom xmlns:a="http://schemas.openxmlformats.org/drawingml/2006/main" prst="line">
              <a:avLst/>
            </a:prstGeom>
            <a:noFill xmlns:a="http://schemas.openxmlformats.org/drawingml/2006/main"/>
            <a:ln xmlns:a="http://schemas.openxmlformats.org/drawingml/2006/main" w="38100">
              <a:solidFill>
                <a:srgbClr xmlns:mc="http://schemas.openxmlformats.org/markup-compatibility/2006" xmlns:a14="http://schemas.microsoft.com/office/drawing/2010/main" val="FF0000" mc:Ignorable="a14" a14:legacySpreadsheetColorIndex="10"/>
              </a:solidFill>
              <a:round/>
              <a:headEnd/>
              <a:tailEnd/>
            </a:ln>
            <a:effectLst xmlns:a="http://schemas.openxmlformats.org/drawingml/2006/main"/>
            <a:extLst xmlns:a="http://schemas.openxmlformats.org/drawingml/2006/main">
              <a:ext uri="{909E8E84-426E-40DD-AFC4-6F175D3DCCD1}">
                <a14:hiddenFill xmlns:a14="http://schemas.microsoft.com/office/drawing/2010/main">
                  <a:noFill/>
                </a14:hiddenFill>
              </a:ex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808080"/>
                    </a:outerShdw>
                  </a:effectLst>
                </a14:hiddenEffects>
              </a:ext>
            </a:extLst>
          </cdr:spPr>
        </cdr:sp>
      </cdr:grpSp>
    </cdr:grpSp>
  </cdr:relSizeAnchor>
  <cdr:relSizeAnchor xmlns:cdr="http://schemas.openxmlformats.org/drawingml/2006/chartDrawing">
    <cdr:from>
      <cdr:x>0.17506</cdr:x>
      <cdr:y>0.64037</cdr:y>
    </cdr:from>
    <cdr:to>
      <cdr:x>0.87524</cdr:x>
      <cdr:y>0.70957</cdr:y>
    </cdr:to>
    <cdr:grpSp>
      <cdr:nvGrpSpPr>
        <cdr:cNvPr id="54291" name="Group 1043">
          <a:extLst xmlns:a="http://schemas.openxmlformats.org/drawingml/2006/main">
            <a:ext uri="{FF2B5EF4-FFF2-40B4-BE49-F238E27FC236}">
              <a16:creationId xmlns:a16="http://schemas.microsoft.com/office/drawing/2014/main" id="{92E1E55B-E5CD-4347-9B08-4F46B34C7B10}"/>
            </a:ext>
          </a:extLst>
        </cdr:cNvPr>
        <cdr:cNvGrpSpPr>
          <a:grpSpLocks xmlns:a="http://schemas.openxmlformats.org/drawingml/2006/main"/>
        </cdr:cNvGrpSpPr>
      </cdr:nvGrpSpPr>
      <cdr:grpSpPr bwMode="auto">
        <a:xfrm xmlns:a="http://schemas.openxmlformats.org/drawingml/2006/main">
          <a:off x="688655" y="1622473"/>
          <a:ext cx="2754386" cy="175329"/>
          <a:chOff x="229" y="232"/>
          <a:chExt cx="383" cy="20"/>
        </a:xfrm>
      </cdr:grpSpPr>
      <cdr:sp macro="" textlink="">
        <cdr:nvSpPr>
          <cdr:cNvPr id="54292" name="Line 1044"/>
          <cdr:cNvSpPr>
            <a:spLocks xmlns:a="http://schemas.openxmlformats.org/drawingml/2006/main" noChangeAspect="1" noChangeShapeType="1"/>
          </cdr:cNvSpPr>
        </cdr:nvSpPr>
        <cdr:spPr bwMode="auto">
          <a:xfrm xmlns:a="http://schemas.openxmlformats.org/drawingml/2006/main">
            <a:off x="229" y="233"/>
            <a:ext cx="383" cy="0"/>
          </a:xfrm>
          <a:prstGeom xmlns:a="http://schemas.openxmlformats.org/drawingml/2006/main" prst="line">
            <a:avLst/>
          </a:prstGeom>
          <a:noFill xmlns:a="http://schemas.openxmlformats.org/drawingml/2006/main"/>
          <a:ln xmlns:a="http://schemas.openxmlformats.org/drawingml/2006/main" w="38100">
            <a:solidFill>
              <a:srgbClr xmlns:mc="http://schemas.openxmlformats.org/markup-compatibility/2006" xmlns:a14="http://schemas.microsoft.com/office/drawing/2010/main" val="FF0000" mc:Ignorable="a14" a14:legacySpreadsheetColorIndex="10"/>
            </a:solidFill>
            <a:round/>
            <a:headEnd/>
            <a:tailEnd/>
          </a:ln>
          <a:effectLst xmlns:a="http://schemas.openxmlformats.org/drawingml/2006/main"/>
          <a:extLst xmlns:a="http://schemas.openxmlformats.org/drawingml/2006/main">
            <a:ext uri="{909E8E84-426E-40DD-AFC4-6F175D3DCCD1}">
              <a14:hiddenFill xmlns:a14="http://schemas.microsoft.com/office/drawing/2010/main">
                <a:noFill/>
              </a14:hiddenFill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rgbClr val="808080"/>
                  </a:outerShdw>
                </a:effectLst>
              </a14:hiddenEffects>
            </a:ext>
          </a:extLst>
        </cdr:spPr>
      </cdr:sp>
      <cdr:grpSp>
        <cdr:nvGrpSpPr>
          <cdr:cNvPr id="54293" name="Group 1045">
            <a:extLst xmlns:a="http://schemas.openxmlformats.org/drawingml/2006/main">
              <a:ext uri="{FF2B5EF4-FFF2-40B4-BE49-F238E27FC236}">
                <a16:creationId xmlns:a16="http://schemas.microsoft.com/office/drawing/2014/main" id="{BAE16502-69BB-41B8-8F7F-0B662D26A791}"/>
              </a:ext>
            </a:extLst>
          </cdr:cNvPr>
          <cdr:cNvGrpSpPr>
            <a:grpSpLocks xmlns:a="http://schemas.openxmlformats.org/drawingml/2006/main"/>
          </cdr:cNvGrpSpPr>
        </cdr:nvGrpSpPr>
        <cdr:grpSpPr bwMode="auto">
          <a:xfrm xmlns:a="http://schemas.openxmlformats.org/drawingml/2006/main">
            <a:off x="529" y="232"/>
            <a:ext cx="83" cy="20"/>
            <a:chOff x="647" y="304"/>
            <a:chExt cx="34" cy="13"/>
          </a:xfrm>
        </cdr:grpSpPr>
        <cdr:sp macro="" textlink="">
          <cdr:nvSpPr>
            <cdr:cNvPr id="54294" name="Line 1046"/>
            <cdr:cNvSpPr>
              <a:spLocks xmlns:a="http://schemas.openxmlformats.org/drawingml/2006/main" noChangeAspect="1" noChangeShapeType="1"/>
            </cdr:cNvSpPr>
          </cdr:nvSpPr>
          <cdr:spPr bwMode="auto">
            <a:xfrm xmlns:a="http://schemas.openxmlformats.org/drawingml/2006/main">
              <a:off x="670" y="304"/>
              <a:ext cx="11" cy="12"/>
            </a:xfrm>
            <a:prstGeom xmlns:a="http://schemas.openxmlformats.org/drawingml/2006/main" prst="line">
              <a:avLst/>
            </a:prstGeom>
            <a:noFill xmlns:a="http://schemas.openxmlformats.org/drawingml/2006/main"/>
            <a:ln xmlns:a="http://schemas.openxmlformats.org/drawingml/2006/main" w="38100">
              <a:solidFill>
                <a:srgbClr xmlns:mc="http://schemas.openxmlformats.org/markup-compatibility/2006" xmlns:a14="http://schemas.microsoft.com/office/drawing/2010/main" val="FF0000" mc:Ignorable="a14" a14:legacySpreadsheetColorIndex="10"/>
              </a:solidFill>
              <a:round/>
              <a:headEnd/>
              <a:tailEnd/>
            </a:ln>
            <a:effectLst xmlns:a="http://schemas.openxmlformats.org/drawingml/2006/main"/>
            <a:extLst xmlns:a="http://schemas.openxmlformats.org/drawingml/2006/main">
              <a:ext uri="{909E8E84-426E-40DD-AFC4-6F175D3DCCD1}">
                <a14:hiddenFill xmlns:a14="http://schemas.microsoft.com/office/drawing/2010/main">
                  <a:noFill/>
                </a14:hiddenFill>
              </a:ex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808080"/>
                    </a:outerShdw>
                  </a:effectLst>
                </a14:hiddenEffects>
              </a:ext>
            </a:extLst>
          </cdr:spPr>
        </cdr:sp>
        <cdr:sp macro="" textlink="">
          <cdr:nvSpPr>
            <cdr:cNvPr id="54295" name="Line 1047"/>
            <cdr:cNvSpPr>
              <a:spLocks xmlns:a="http://schemas.openxmlformats.org/drawingml/2006/main" noChangeAspect="1" noChangeShapeType="1"/>
            </cdr:cNvSpPr>
          </cdr:nvSpPr>
          <cdr:spPr bwMode="auto">
            <a:xfrm xmlns:a="http://schemas.openxmlformats.org/drawingml/2006/main">
              <a:off x="658" y="305"/>
              <a:ext cx="12" cy="12"/>
            </a:xfrm>
            <a:prstGeom xmlns:a="http://schemas.openxmlformats.org/drawingml/2006/main" prst="line">
              <a:avLst/>
            </a:prstGeom>
            <a:noFill xmlns:a="http://schemas.openxmlformats.org/drawingml/2006/main"/>
            <a:ln xmlns:a="http://schemas.openxmlformats.org/drawingml/2006/main" w="38100">
              <a:solidFill>
                <a:srgbClr xmlns:mc="http://schemas.openxmlformats.org/markup-compatibility/2006" xmlns:a14="http://schemas.microsoft.com/office/drawing/2010/main" val="FF0000" mc:Ignorable="a14" a14:legacySpreadsheetColorIndex="10"/>
              </a:solidFill>
              <a:round/>
              <a:headEnd/>
              <a:tailEnd/>
            </a:ln>
            <a:effectLst xmlns:a="http://schemas.openxmlformats.org/drawingml/2006/main"/>
            <a:extLst xmlns:a="http://schemas.openxmlformats.org/drawingml/2006/main">
              <a:ext uri="{909E8E84-426E-40DD-AFC4-6F175D3DCCD1}">
                <a14:hiddenFill xmlns:a14="http://schemas.microsoft.com/office/drawing/2010/main">
                  <a:noFill/>
                </a14:hiddenFill>
              </a:ex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808080"/>
                    </a:outerShdw>
                  </a:effectLst>
                </a14:hiddenEffects>
              </a:ext>
            </a:extLst>
          </cdr:spPr>
        </cdr:sp>
        <cdr:sp macro="" textlink="">
          <cdr:nvSpPr>
            <cdr:cNvPr id="54296" name="Line 1048"/>
            <cdr:cNvSpPr>
              <a:spLocks xmlns:a="http://schemas.openxmlformats.org/drawingml/2006/main" noChangeAspect="1" noChangeShapeType="1"/>
            </cdr:cNvSpPr>
          </cdr:nvSpPr>
          <cdr:spPr bwMode="auto">
            <a:xfrm xmlns:a="http://schemas.openxmlformats.org/drawingml/2006/main">
              <a:off x="647" y="305"/>
              <a:ext cx="11" cy="12"/>
            </a:xfrm>
            <a:prstGeom xmlns:a="http://schemas.openxmlformats.org/drawingml/2006/main" prst="line">
              <a:avLst/>
            </a:prstGeom>
            <a:noFill xmlns:a="http://schemas.openxmlformats.org/drawingml/2006/main"/>
            <a:ln xmlns:a="http://schemas.openxmlformats.org/drawingml/2006/main" w="38100">
              <a:solidFill>
                <a:srgbClr xmlns:mc="http://schemas.openxmlformats.org/markup-compatibility/2006" xmlns:a14="http://schemas.microsoft.com/office/drawing/2010/main" val="FF0000" mc:Ignorable="a14" a14:legacySpreadsheetColorIndex="10"/>
              </a:solidFill>
              <a:round/>
              <a:headEnd/>
              <a:tailEnd/>
            </a:ln>
            <a:effectLst xmlns:a="http://schemas.openxmlformats.org/drawingml/2006/main"/>
            <a:extLst xmlns:a="http://schemas.openxmlformats.org/drawingml/2006/main">
              <a:ext uri="{909E8E84-426E-40DD-AFC4-6F175D3DCCD1}">
                <a14:hiddenFill xmlns:a14="http://schemas.microsoft.com/office/drawing/2010/main">
                  <a:noFill/>
                </a14:hiddenFill>
              </a:ex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808080"/>
                    </a:outerShdw>
                  </a:effectLst>
                </a14:hiddenEffects>
              </a:ext>
            </a:extLst>
          </cdr:spPr>
        </cdr:sp>
      </cdr:grpSp>
    </cdr:grpSp>
  </cdr:relSizeAnchor>
</c:userShapes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73</xdr:row>
      <xdr:rowOff>0</xdr:rowOff>
    </xdr:from>
    <xdr:to>
      <xdr:col>1</xdr:col>
      <xdr:colOff>1343025</xdr:colOff>
      <xdr:row>74</xdr:row>
      <xdr:rowOff>104775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 txBox="1"/>
      </xdr:nvSpPr>
      <xdr:spPr>
        <a:xfrm>
          <a:off x="0" y="13001625"/>
          <a:ext cx="2019300" cy="266700"/>
        </a:xfrm>
        <a:prstGeom prst="rect">
          <a:avLst/>
        </a:prstGeom>
        <a:solidFill>
          <a:srgbClr val="FFC0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 b="1"/>
            <a:t>After or</a:t>
          </a:r>
          <a:r>
            <a:rPr lang="en-US" sz="1100" b="1" baseline="0"/>
            <a:t> Condition 2</a:t>
          </a:r>
          <a:endParaRPr lang="en-US" sz="1100" b="1"/>
        </a:p>
        <a:p>
          <a:endParaRPr lang="en-US" sz="1100"/>
        </a:p>
      </xdr:txBody>
    </xdr:sp>
    <xdr:clientData/>
  </xdr:twoCellAnchor>
  <xdr:twoCellAnchor>
    <xdr:from>
      <xdr:col>0</xdr:col>
      <xdr:colOff>0</xdr:colOff>
      <xdr:row>2</xdr:row>
      <xdr:rowOff>0</xdr:rowOff>
    </xdr:from>
    <xdr:to>
      <xdr:col>1</xdr:col>
      <xdr:colOff>1343025</xdr:colOff>
      <xdr:row>3</xdr:row>
      <xdr:rowOff>104775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CE956088-8667-4BF7-889E-90599CC16061}"/>
            </a:ext>
          </a:extLst>
        </xdr:cNvPr>
        <xdr:cNvSpPr txBox="1"/>
      </xdr:nvSpPr>
      <xdr:spPr>
        <a:xfrm>
          <a:off x="0" y="676275"/>
          <a:ext cx="2019300" cy="266700"/>
        </a:xfrm>
        <a:prstGeom prst="rect">
          <a:avLst/>
        </a:prstGeom>
        <a:solidFill>
          <a:srgbClr val="FFC0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 b="1"/>
            <a:t>Before Or Condition 1</a:t>
          </a:r>
        </a:p>
        <a:p>
          <a:endParaRPr lang="en-US" sz="1100"/>
        </a:p>
      </xdr:txBody>
    </xdr:sp>
    <xdr:clientData/>
  </xdr:twoCellAnchor>
  <xdr:twoCellAnchor>
    <xdr:from>
      <xdr:col>4</xdr:col>
      <xdr:colOff>914400</xdr:colOff>
      <xdr:row>3</xdr:row>
      <xdr:rowOff>9525</xdr:rowOff>
    </xdr:from>
    <xdr:to>
      <xdr:col>10</xdr:col>
      <xdr:colOff>962025</xdr:colOff>
      <xdr:row>13</xdr:row>
      <xdr:rowOff>85725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A368855F-62FC-4C94-8B4A-A40558046336}"/>
            </a:ext>
          </a:extLst>
        </xdr:cNvPr>
        <xdr:cNvSpPr txBox="1"/>
      </xdr:nvSpPr>
      <xdr:spPr>
        <a:xfrm>
          <a:off x="4305300" y="847725"/>
          <a:ext cx="5476875" cy="18097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How to use</a:t>
          </a:r>
        </a:p>
        <a:p>
          <a:endParaRPr lang="en-US" sz="1100"/>
        </a:p>
        <a:p>
          <a:r>
            <a:rPr lang="en-US" sz="1100"/>
            <a:t>Everything in grey can and should</a:t>
          </a:r>
          <a:r>
            <a:rPr lang="en-US" sz="1100" baseline="0"/>
            <a:t> be updated</a:t>
          </a:r>
        </a:p>
        <a:p>
          <a:r>
            <a:rPr lang="en-US" sz="1100" baseline="0"/>
            <a:t>-Update Gold headings</a:t>
          </a:r>
          <a:endParaRPr lang="en-US" sz="1100"/>
        </a:p>
        <a:p>
          <a:r>
            <a:rPr lang="en-US" sz="1100"/>
            <a:t>-Title each data</a:t>
          </a:r>
          <a:r>
            <a:rPr lang="en-US" sz="1100" baseline="0"/>
            <a:t> set</a:t>
          </a:r>
        </a:p>
        <a:p>
          <a:r>
            <a:rPr lang="en-US" sz="1100" baseline="0"/>
            <a:t>-Update limits and center point for each data set</a:t>
          </a:r>
        </a:p>
        <a:p>
          <a:r>
            <a:rPr lang="en-US" sz="1100" baseline="0"/>
            <a:t>-Input data</a:t>
          </a:r>
        </a:p>
        <a:p>
          <a:r>
            <a:rPr lang="en-US" sz="1100" baseline="0"/>
            <a:t>-Update the starting point for chart</a:t>
          </a:r>
        </a:p>
        <a:p>
          <a:r>
            <a:rPr lang="en-US" sz="1100" baseline="0"/>
            <a:t>-Update the interval for chart to show all data</a:t>
          </a:r>
          <a:endParaRPr lang="en-US" sz="1100"/>
        </a:p>
      </xdr:txBody>
    </xdr:sp>
    <xdr:clientData/>
  </xdr:twoCellAnchor>
  <xdr:twoCellAnchor editAs="oneCell">
    <xdr:from>
      <xdr:col>0</xdr:col>
      <xdr:colOff>161925</xdr:colOff>
      <xdr:row>0</xdr:row>
      <xdr:rowOff>38100</xdr:rowOff>
    </xdr:from>
    <xdr:to>
      <xdr:col>2</xdr:col>
      <xdr:colOff>350044</xdr:colOff>
      <xdr:row>0</xdr:row>
      <xdr:rowOff>485091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FCF302A-F95B-4723-9DA4-D3C3C329A5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1925" y="38100"/>
          <a:ext cx="2226469" cy="446991"/>
        </a:xfrm>
        <a:prstGeom prst="rect">
          <a:avLst/>
        </a:prstGeom>
      </xdr:spPr>
    </xdr:pic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0.17535</cdr:x>
      <cdr:y>0.13466</cdr:y>
    </cdr:from>
    <cdr:to>
      <cdr:x>0.92845</cdr:x>
      <cdr:y>0.18725</cdr:y>
    </cdr:to>
    <cdr:grpSp>
      <cdr:nvGrpSpPr>
        <cdr:cNvPr id="54285" name="Group 1037">
          <a:extLst xmlns:a="http://schemas.openxmlformats.org/drawingml/2006/main">
            <a:ext uri="{FF2B5EF4-FFF2-40B4-BE49-F238E27FC236}">
              <a16:creationId xmlns:a16="http://schemas.microsoft.com/office/drawing/2014/main" id="{DB9FEBA8-0C04-40F9-977C-AB4CDEE6C0C2}"/>
            </a:ext>
          </a:extLst>
        </cdr:cNvPr>
        <cdr:cNvGrpSpPr>
          <a:grpSpLocks xmlns:a="http://schemas.openxmlformats.org/drawingml/2006/main"/>
        </cdr:cNvGrpSpPr>
      </cdr:nvGrpSpPr>
      <cdr:grpSpPr bwMode="auto">
        <a:xfrm xmlns:a="http://schemas.openxmlformats.org/drawingml/2006/main" flipV="1">
          <a:off x="660846" y="341181"/>
          <a:ext cx="2838227" cy="133245"/>
          <a:chOff x="511" y="304"/>
          <a:chExt cx="156" cy="13"/>
        </a:xfrm>
      </cdr:grpSpPr>
      <cdr:sp macro="" textlink="">
        <cdr:nvSpPr>
          <cdr:cNvPr id="54286" name="Line 1038"/>
          <cdr:cNvSpPr>
            <a:spLocks xmlns:a="http://schemas.openxmlformats.org/drawingml/2006/main" noChangeAspect="1" noChangeShapeType="1"/>
          </cdr:cNvSpPr>
        </cdr:nvSpPr>
        <cdr:spPr bwMode="auto">
          <a:xfrm xmlns:a="http://schemas.openxmlformats.org/drawingml/2006/main">
            <a:off x="511" y="305"/>
            <a:ext cx="156" cy="0"/>
          </a:xfrm>
          <a:prstGeom xmlns:a="http://schemas.openxmlformats.org/drawingml/2006/main" prst="line">
            <a:avLst/>
          </a:prstGeom>
          <a:noFill xmlns:a="http://schemas.openxmlformats.org/drawingml/2006/main"/>
          <a:ln xmlns:a="http://schemas.openxmlformats.org/drawingml/2006/main" w="38100">
            <a:solidFill>
              <a:srgbClr xmlns:mc="http://schemas.openxmlformats.org/markup-compatibility/2006" xmlns:a14="http://schemas.microsoft.com/office/drawing/2010/main" val="FF0000" mc:Ignorable="a14" a14:legacySpreadsheetColorIndex="10"/>
            </a:solidFill>
            <a:round/>
            <a:headEnd/>
            <a:tailEnd/>
          </a:ln>
          <a:effectLst xmlns:a="http://schemas.openxmlformats.org/drawingml/2006/main"/>
          <a:extLst xmlns:a="http://schemas.openxmlformats.org/drawingml/2006/main">
            <a:ext uri="{909E8E84-426E-40DD-AFC4-6F175D3DCCD1}">
              <a14:hiddenFill xmlns:a14="http://schemas.microsoft.com/office/drawing/2010/main">
                <a:noFill/>
              </a14:hiddenFill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rgbClr val="808080"/>
                  </a:outerShdw>
                </a:effectLst>
              </a14:hiddenEffects>
            </a:ext>
          </a:extLst>
        </cdr:spPr>
      </cdr:sp>
      <cdr:grpSp>
        <cdr:nvGrpSpPr>
          <cdr:cNvPr id="54287" name="Group 1039">
            <a:extLst xmlns:a="http://schemas.openxmlformats.org/drawingml/2006/main">
              <a:ext uri="{FF2B5EF4-FFF2-40B4-BE49-F238E27FC236}">
                <a16:creationId xmlns:a16="http://schemas.microsoft.com/office/drawing/2014/main" id="{ECF581CC-C769-438C-88CD-E75C63AB62F6}"/>
              </a:ext>
            </a:extLst>
          </cdr:cNvPr>
          <cdr:cNvGrpSpPr>
            <a:grpSpLocks xmlns:a="http://schemas.openxmlformats.org/drawingml/2006/main"/>
          </cdr:cNvGrpSpPr>
        </cdr:nvGrpSpPr>
        <cdr:grpSpPr bwMode="auto">
          <a:xfrm xmlns:a="http://schemas.openxmlformats.org/drawingml/2006/main">
            <a:off x="633" y="304"/>
            <a:ext cx="34" cy="13"/>
            <a:chOff x="647" y="304"/>
            <a:chExt cx="34" cy="13"/>
          </a:xfrm>
        </cdr:grpSpPr>
        <cdr:sp macro="" textlink="">
          <cdr:nvSpPr>
            <cdr:cNvPr id="54288" name="Line 1040"/>
            <cdr:cNvSpPr>
              <a:spLocks xmlns:a="http://schemas.openxmlformats.org/drawingml/2006/main" noChangeAspect="1" noChangeShapeType="1"/>
            </cdr:cNvSpPr>
          </cdr:nvSpPr>
          <cdr:spPr bwMode="auto">
            <a:xfrm xmlns:a="http://schemas.openxmlformats.org/drawingml/2006/main">
              <a:off x="670" y="304"/>
              <a:ext cx="11" cy="12"/>
            </a:xfrm>
            <a:prstGeom xmlns:a="http://schemas.openxmlformats.org/drawingml/2006/main" prst="line">
              <a:avLst/>
            </a:prstGeom>
            <a:noFill xmlns:a="http://schemas.openxmlformats.org/drawingml/2006/main"/>
            <a:ln xmlns:a="http://schemas.openxmlformats.org/drawingml/2006/main" w="38100">
              <a:solidFill>
                <a:srgbClr xmlns:mc="http://schemas.openxmlformats.org/markup-compatibility/2006" xmlns:a14="http://schemas.microsoft.com/office/drawing/2010/main" val="FF0000" mc:Ignorable="a14" a14:legacySpreadsheetColorIndex="10"/>
              </a:solidFill>
              <a:round/>
              <a:headEnd/>
              <a:tailEnd/>
            </a:ln>
            <a:effectLst xmlns:a="http://schemas.openxmlformats.org/drawingml/2006/main"/>
            <a:extLst xmlns:a="http://schemas.openxmlformats.org/drawingml/2006/main">
              <a:ext uri="{909E8E84-426E-40DD-AFC4-6F175D3DCCD1}">
                <a14:hiddenFill xmlns:a14="http://schemas.microsoft.com/office/drawing/2010/main">
                  <a:noFill/>
                </a14:hiddenFill>
              </a:ex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808080"/>
                    </a:outerShdw>
                  </a:effectLst>
                </a14:hiddenEffects>
              </a:ext>
            </a:extLst>
          </cdr:spPr>
        </cdr:sp>
        <cdr:sp macro="" textlink="">
          <cdr:nvSpPr>
            <cdr:cNvPr id="54289" name="Line 1041"/>
            <cdr:cNvSpPr>
              <a:spLocks xmlns:a="http://schemas.openxmlformats.org/drawingml/2006/main" noChangeAspect="1" noChangeShapeType="1"/>
            </cdr:cNvSpPr>
          </cdr:nvSpPr>
          <cdr:spPr bwMode="auto">
            <a:xfrm xmlns:a="http://schemas.openxmlformats.org/drawingml/2006/main">
              <a:off x="658" y="305"/>
              <a:ext cx="12" cy="12"/>
            </a:xfrm>
            <a:prstGeom xmlns:a="http://schemas.openxmlformats.org/drawingml/2006/main" prst="line">
              <a:avLst/>
            </a:prstGeom>
            <a:noFill xmlns:a="http://schemas.openxmlformats.org/drawingml/2006/main"/>
            <a:ln xmlns:a="http://schemas.openxmlformats.org/drawingml/2006/main" w="38100">
              <a:solidFill>
                <a:srgbClr xmlns:mc="http://schemas.openxmlformats.org/markup-compatibility/2006" xmlns:a14="http://schemas.microsoft.com/office/drawing/2010/main" val="FF0000" mc:Ignorable="a14" a14:legacySpreadsheetColorIndex="10"/>
              </a:solidFill>
              <a:round/>
              <a:headEnd/>
              <a:tailEnd/>
            </a:ln>
            <a:effectLst xmlns:a="http://schemas.openxmlformats.org/drawingml/2006/main"/>
            <a:extLst xmlns:a="http://schemas.openxmlformats.org/drawingml/2006/main">
              <a:ext uri="{909E8E84-426E-40DD-AFC4-6F175D3DCCD1}">
                <a14:hiddenFill xmlns:a14="http://schemas.microsoft.com/office/drawing/2010/main">
                  <a:noFill/>
                </a14:hiddenFill>
              </a:ex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808080"/>
                    </a:outerShdw>
                  </a:effectLst>
                </a14:hiddenEffects>
              </a:ext>
            </a:extLst>
          </cdr:spPr>
        </cdr:sp>
        <cdr:sp macro="" textlink="">
          <cdr:nvSpPr>
            <cdr:cNvPr id="54290" name="Line 1042"/>
            <cdr:cNvSpPr>
              <a:spLocks xmlns:a="http://schemas.openxmlformats.org/drawingml/2006/main" noChangeAspect="1" noChangeShapeType="1"/>
            </cdr:cNvSpPr>
          </cdr:nvSpPr>
          <cdr:spPr bwMode="auto">
            <a:xfrm xmlns:a="http://schemas.openxmlformats.org/drawingml/2006/main">
              <a:off x="647" y="305"/>
              <a:ext cx="11" cy="12"/>
            </a:xfrm>
            <a:prstGeom xmlns:a="http://schemas.openxmlformats.org/drawingml/2006/main" prst="line">
              <a:avLst/>
            </a:prstGeom>
            <a:noFill xmlns:a="http://schemas.openxmlformats.org/drawingml/2006/main"/>
            <a:ln xmlns:a="http://schemas.openxmlformats.org/drawingml/2006/main" w="38100">
              <a:solidFill>
                <a:srgbClr xmlns:mc="http://schemas.openxmlformats.org/markup-compatibility/2006" xmlns:a14="http://schemas.microsoft.com/office/drawing/2010/main" val="FF0000" mc:Ignorable="a14" a14:legacySpreadsheetColorIndex="10"/>
              </a:solidFill>
              <a:round/>
              <a:headEnd/>
              <a:tailEnd/>
            </a:ln>
            <a:effectLst xmlns:a="http://schemas.openxmlformats.org/drawingml/2006/main"/>
            <a:extLst xmlns:a="http://schemas.openxmlformats.org/drawingml/2006/main">
              <a:ext uri="{909E8E84-426E-40DD-AFC4-6F175D3DCCD1}">
                <a14:hiddenFill xmlns:a14="http://schemas.microsoft.com/office/drawing/2010/main">
                  <a:noFill/>
                </a14:hiddenFill>
              </a:ex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808080"/>
                    </a:outerShdw>
                  </a:effectLst>
                </a14:hiddenEffects>
              </a:ext>
            </a:extLst>
          </cdr:spPr>
        </cdr:sp>
      </cdr:grpSp>
    </cdr:grpSp>
  </cdr:relSizeAnchor>
  <cdr:relSizeAnchor xmlns:cdr="http://schemas.openxmlformats.org/drawingml/2006/chartDrawing">
    <cdr:from>
      <cdr:x>0.17203</cdr:x>
      <cdr:y>0.9308</cdr:y>
    </cdr:from>
    <cdr:to>
      <cdr:x>0.87221</cdr:x>
      <cdr:y>1</cdr:y>
    </cdr:to>
    <cdr:grpSp>
      <cdr:nvGrpSpPr>
        <cdr:cNvPr id="54291" name="Group 1043">
          <a:extLst xmlns:a="http://schemas.openxmlformats.org/drawingml/2006/main">
            <a:ext uri="{FF2B5EF4-FFF2-40B4-BE49-F238E27FC236}">
              <a16:creationId xmlns:a16="http://schemas.microsoft.com/office/drawing/2014/main" id="{1FEA4A0D-2421-464E-BA00-67126C32F735}"/>
            </a:ext>
          </a:extLst>
        </cdr:cNvPr>
        <cdr:cNvGrpSpPr>
          <a:grpSpLocks xmlns:a="http://schemas.openxmlformats.org/drawingml/2006/main"/>
        </cdr:cNvGrpSpPr>
      </cdr:nvGrpSpPr>
      <cdr:grpSpPr bwMode="auto">
        <a:xfrm xmlns:a="http://schemas.openxmlformats.org/drawingml/2006/main">
          <a:off x="648334" y="2358321"/>
          <a:ext cx="2638786" cy="175329"/>
          <a:chOff x="229" y="232"/>
          <a:chExt cx="383" cy="20"/>
        </a:xfrm>
      </cdr:grpSpPr>
      <cdr:sp macro="" textlink="">
        <cdr:nvSpPr>
          <cdr:cNvPr id="54292" name="Line 1044"/>
          <cdr:cNvSpPr>
            <a:spLocks xmlns:a="http://schemas.openxmlformats.org/drawingml/2006/main" noChangeAspect="1" noChangeShapeType="1"/>
          </cdr:cNvSpPr>
        </cdr:nvSpPr>
        <cdr:spPr bwMode="auto">
          <a:xfrm xmlns:a="http://schemas.openxmlformats.org/drawingml/2006/main">
            <a:off x="229" y="233"/>
            <a:ext cx="383" cy="0"/>
          </a:xfrm>
          <a:prstGeom xmlns:a="http://schemas.openxmlformats.org/drawingml/2006/main" prst="line">
            <a:avLst/>
          </a:prstGeom>
          <a:noFill xmlns:a="http://schemas.openxmlformats.org/drawingml/2006/main"/>
          <a:ln xmlns:a="http://schemas.openxmlformats.org/drawingml/2006/main" w="38100">
            <a:solidFill>
              <a:srgbClr xmlns:mc="http://schemas.openxmlformats.org/markup-compatibility/2006" xmlns:a14="http://schemas.microsoft.com/office/drawing/2010/main" val="FF0000" mc:Ignorable="a14" a14:legacySpreadsheetColorIndex="10"/>
            </a:solidFill>
            <a:round/>
            <a:headEnd/>
            <a:tailEnd/>
          </a:ln>
          <a:effectLst xmlns:a="http://schemas.openxmlformats.org/drawingml/2006/main"/>
          <a:extLst xmlns:a="http://schemas.openxmlformats.org/drawingml/2006/main">
            <a:ext uri="{909E8E84-426E-40DD-AFC4-6F175D3DCCD1}">
              <a14:hiddenFill xmlns:a14="http://schemas.microsoft.com/office/drawing/2010/main">
                <a:noFill/>
              </a14:hiddenFill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rgbClr val="808080"/>
                  </a:outerShdw>
                </a:effectLst>
              </a14:hiddenEffects>
            </a:ext>
          </a:extLst>
        </cdr:spPr>
      </cdr:sp>
      <cdr:grpSp>
        <cdr:nvGrpSpPr>
          <cdr:cNvPr id="54293" name="Group 1045">
            <a:extLst xmlns:a="http://schemas.openxmlformats.org/drawingml/2006/main">
              <a:ext uri="{FF2B5EF4-FFF2-40B4-BE49-F238E27FC236}">
                <a16:creationId xmlns:a16="http://schemas.microsoft.com/office/drawing/2014/main" id="{CB9A0009-9A4B-43C0-AB96-0BB3977D7300}"/>
              </a:ext>
            </a:extLst>
          </cdr:cNvPr>
          <cdr:cNvGrpSpPr>
            <a:grpSpLocks xmlns:a="http://schemas.openxmlformats.org/drawingml/2006/main"/>
          </cdr:cNvGrpSpPr>
        </cdr:nvGrpSpPr>
        <cdr:grpSpPr bwMode="auto">
          <a:xfrm xmlns:a="http://schemas.openxmlformats.org/drawingml/2006/main">
            <a:off x="529" y="232"/>
            <a:ext cx="83" cy="20"/>
            <a:chOff x="647" y="304"/>
            <a:chExt cx="34" cy="13"/>
          </a:xfrm>
        </cdr:grpSpPr>
        <cdr:sp macro="" textlink="">
          <cdr:nvSpPr>
            <cdr:cNvPr id="54294" name="Line 1046"/>
            <cdr:cNvSpPr>
              <a:spLocks xmlns:a="http://schemas.openxmlformats.org/drawingml/2006/main" noChangeAspect="1" noChangeShapeType="1"/>
            </cdr:cNvSpPr>
          </cdr:nvSpPr>
          <cdr:spPr bwMode="auto">
            <a:xfrm xmlns:a="http://schemas.openxmlformats.org/drawingml/2006/main">
              <a:off x="670" y="304"/>
              <a:ext cx="11" cy="12"/>
            </a:xfrm>
            <a:prstGeom xmlns:a="http://schemas.openxmlformats.org/drawingml/2006/main" prst="line">
              <a:avLst/>
            </a:prstGeom>
            <a:noFill xmlns:a="http://schemas.openxmlformats.org/drawingml/2006/main"/>
            <a:ln xmlns:a="http://schemas.openxmlformats.org/drawingml/2006/main" w="38100">
              <a:solidFill>
                <a:srgbClr xmlns:mc="http://schemas.openxmlformats.org/markup-compatibility/2006" xmlns:a14="http://schemas.microsoft.com/office/drawing/2010/main" val="FF0000" mc:Ignorable="a14" a14:legacySpreadsheetColorIndex="10"/>
              </a:solidFill>
              <a:round/>
              <a:headEnd/>
              <a:tailEnd/>
            </a:ln>
            <a:effectLst xmlns:a="http://schemas.openxmlformats.org/drawingml/2006/main"/>
            <a:extLst xmlns:a="http://schemas.openxmlformats.org/drawingml/2006/main">
              <a:ext uri="{909E8E84-426E-40DD-AFC4-6F175D3DCCD1}">
                <a14:hiddenFill xmlns:a14="http://schemas.microsoft.com/office/drawing/2010/main">
                  <a:noFill/>
                </a14:hiddenFill>
              </a:ex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808080"/>
                    </a:outerShdw>
                  </a:effectLst>
                </a14:hiddenEffects>
              </a:ext>
            </a:extLst>
          </cdr:spPr>
        </cdr:sp>
        <cdr:sp macro="" textlink="">
          <cdr:nvSpPr>
            <cdr:cNvPr id="54295" name="Line 1047"/>
            <cdr:cNvSpPr>
              <a:spLocks xmlns:a="http://schemas.openxmlformats.org/drawingml/2006/main" noChangeAspect="1" noChangeShapeType="1"/>
            </cdr:cNvSpPr>
          </cdr:nvSpPr>
          <cdr:spPr bwMode="auto">
            <a:xfrm xmlns:a="http://schemas.openxmlformats.org/drawingml/2006/main">
              <a:off x="658" y="305"/>
              <a:ext cx="12" cy="12"/>
            </a:xfrm>
            <a:prstGeom xmlns:a="http://schemas.openxmlformats.org/drawingml/2006/main" prst="line">
              <a:avLst/>
            </a:prstGeom>
            <a:noFill xmlns:a="http://schemas.openxmlformats.org/drawingml/2006/main"/>
            <a:ln xmlns:a="http://schemas.openxmlformats.org/drawingml/2006/main" w="38100">
              <a:solidFill>
                <a:srgbClr xmlns:mc="http://schemas.openxmlformats.org/markup-compatibility/2006" xmlns:a14="http://schemas.microsoft.com/office/drawing/2010/main" val="FF0000" mc:Ignorable="a14" a14:legacySpreadsheetColorIndex="10"/>
              </a:solidFill>
              <a:round/>
              <a:headEnd/>
              <a:tailEnd/>
            </a:ln>
            <a:effectLst xmlns:a="http://schemas.openxmlformats.org/drawingml/2006/main"/>
            <a:extLst xmlns:a="http://schemas.openxmlformats.org/drawingml/2006/main">
              <a:ext uri="{909E8E84-426E-40DD-AFC4-6F175D3DCCD1}">
                <a14:hiddenFill xmlns:a14="http://schemas.microsoft.com/office/drawing/2010/main">
                  <a:noFill/>
                </a14:hiddenFill>
              </a:ex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808080"/>
                    </a:outerShdw>
                  </a:effectLst>
                </a14:hiddenEffects>
              </a:ext>
            </a:extLst>
          </cdr:spPr>
        </cdr:sp>
        <cdr:sp macro="" textlink="">
          <cdr:nvSpPr>
            <cdr:cNvPr id="54296" name="Line 1048"/>
            <cdr:cNvSpPr>
              <a:spLocks xmlns:a="http://schemas.openxmlformats.org/drawingml/2006/main" noChangeAspect="1" noChangeShapeType="1"/>
            </cdr:cNvSpPr>
          </cdr:nvSpPr>
          <cdr:spPr bwMode="auto">
            <a:xfrm xmlns:a="http://schemas.openxmlformats.org/drawingml/2006/main">
              <a:off x="647" y="305"/>
              <a:ext cx="11" cy="12"/>
            </a:xfrm>
            <a:prstGeom xmlns:a="http://schemas.openxmlformats.org/drawingml/2006/main" prst="line">
              <a:avLst/>
            </a:prstGeom>
            <a:noFill xmlns:a="http://schemas.openxmlformats.org/drawingml/2006/main"/>
            <a:ln xmlns:a="http://schemas.openxmlformats.org/drawingml/2006/main" w="38100">
              <a:solidFill>
                <a:srgbClr xmlns:mc="http://schemas.openxmlformats.org/markup-compatibility/2006" xmlns:a14="http://schemas.microsoft.com/office/drawing/2010/main" val="FF0000" mc:Ignorable="a14" a14:legacySpreadsheetColorIndex="10"/>
              </a:solidFill>
              <a:round/>
              <a:headEnd/>
              <a:tailEnd/>
            </a:ln>
            <a:effectLst xmlns:a="http://schemas.openxmlformats.org/drawingml/2006/main"/>
            <a:extLst xmlns:a="http://schemas.openxmlformats.org/drawingml/2006/main">
              <a:ext uri="{909E8E84-426E-40DD-AFC4-6F175D3DCCD1}">
                <a14:hiddenFill xmlns:a14="http://schemas.microsoft.com/office/drawing/2010/main">
                  <a:noFill/>
                </a14:hiddenFill>
              </a:ex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808080"/>
                    </a:outerShdw>
                  </a:effectLst>
                </a14:hiddenEffects>
              </a:ext>
            </a:extLst>
          </cdr:spPr>
        </cdr:sp>
      </cdr:grpSp>
    </cdr:grp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0.17435</cdr:x>
      <cdr:y>0.14385</cdr:y>
    </cdr:from>
    <cdr:to>
      <cdr:x>0.92745</cdr:x>
      <cdr:y>0.19643</cdr:y>
    </cdr:to>
    <cdr:grpSp>
      <cdr:nvGrpSpPr>
        <cdr:cNvPr id="54285" name="Group 1037">
          <a:extLst xmlns:a="http://schemas.openxmlformats.org/drawingml/2006/main">
            <a:ext uri="{FF2B5EF4-FFF2-40B4-BE49-F238E27FC236}">
              <a16:creationId xmlns:a16="http://schemas.microsoft.com/office/drawing/2014/main" id="{FA642AA3-DC49-4EC1-871A-38B5C4652533}"/>
            </a:ext>
          </a:extLst>
        </cdr:cNvPr>
        <cdr:cNvGrpSpPr>
          <a:grpSpLocks xmlns:a="http://schemas.openxmlformats.org/drawingml/2006/main"/>
        </cdr:cNvGrpSpPr>
      </cdr:nvGrpSpPr>
      <cdr:grpSpPr bwMode="auto">
        <a:xfrm xmlns:a="http://schemas.openxmlformats.org/drawingml/2006/main" flipV="1">
          <a:off x="685862" y="364466"/>
          <a:ext cx="2962564" cy="133219"/>
          <a:chOff x="511" y="304"/>
          <a:chExt cx="156" cy="13"/>
        </a:xfrm>
      </cdr:grpSpPr>
      <cdr:sp macro="" textlink="">
        <cdr:nvSpPr>
          <cdr:cNvPr id="54286" name="Line 1038"/>
          <cdr:cNvSpPr>
            <a:spLocks xmlns:a="http://schemas.openxmlformats.org/drawingml/2006/main" noChangeAspect="1" noChangeShapeType="1"/>
          </cdr:cNvSpPr>
        </cdr:nvSpPr>
        <cdr:spPr bwMode="auto">
          <a:xfrm xmlns:a="http://schemas.openxmlformats.org/drawingml/2006/main">
            <a:off x="511" y="305"/>
            <a:ext cx="156" cy="0"/>
          </a:xfrm>
          <a:prstGeom xmlns:a="http://schemas.openxmlformats.org/drawingml/2006/main" prst="line">
            <a:avLst/>
          </a:prstGeom>
          <a:noFill xmlns:a="http://schemas.openxmlformats.org/drawingml/2006/main"/>
          <a:ln xmlns:a="http://schemas.openxmlformats.org/drawingml/2006/main" w="38100">
            <a:solidFill>
              <a:srgbClr xmlns:mc="http://schemas.openxmlformats.org/markup-compatibility/2006" xmlns:a14="http://schemas.microsoft.com/office/drawing/2010/main" val="FF0000" mc:Ignorable="a14" a14:legacySpreadsheetColorIndex="10"/>
            </a:solidFill>
            <a:round/>
            <a:headEnd/>
            <a:tailEnd/>
          </a:ln>
          <a:effectLst xmlns:a="http://schemas.openxmlformats.org/drawingml/2006/main"/>
          <a:extLst xmlns:a="http://schemas.openxmlformats.org/drawingml/2006/main">
            <a:ext uri="{909E8E84-426E-40DD-AFC4-6F175D3DCCD1}">
              <a14:hiddenFill xmlns:a14="http://schemas.microsoft.com/office/drawing/2010/main">
                <a:noFill/>
              </a14:hiddenFill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rgbClr val="808080"/>
                  </a:outerShdw>
                </a:effectLst>
              </a14:hiddenEffects>
            </a:ext>
          </a:extLst>
        </cdr:spPr>
      </cdr:sp>
      <cdr:grpSp>
        <cdr:nvGrpSpPr>
          <cdr:cNvPr id="54287" name="Group 1039">
            <a:extLst xmlns:a="http://schemas.openxmlformats.org/drawingml/2006/main">
              <a:ext uri="{FF2B5EF4-FFF2-40B4-BE49-F238E27FC236}">
                <a16:creationId xmlns:a16="http://schemas.microsoft.com/office/drawing/2014/main" id="{2BEC2591-1032-4951-93B9-5B88EAA76BAA}"/>
              </a:ext>
            </a:extLst>
          </cdr:cNvPr>
          <cdr:cNvGrpSpPr>
            <a:grpSpLocks xmlns:a="http://schemas.openxmlformats.org/drawingml/2006/main"/>
          </cdr:cNvGrpSpPr>
        </cdr:nvGrpSpPr>
        <cdr:grpSpPr bwMode="auto">
          <a:xfrm xmlns:a="http://schemas.openxmlformats.org/drawingml/2006/main">
            <a:off x="633" y="304"/>
            <a:ext cx="34" cy="13"/>
            <a:chOff x="647" y="304"/>
            <a:chExt cx="34" cy="13"/>
          </a:xfrm>
        </cdr:grpSpPr>
        <cdr:sp macro="" textlink="">
          <cdr:nvSpPr>
            <cdr:cNvPr id="54288" name="Line 1040"/>
            <cdr:cNvSpPr>
              <a:spLocks xmlns:a="http://schemas.openxmlformats.org/drawingml/2006/main" noChangeAspect="1" noChangeShapeType="1"/>
            </cdr:cNvSpPr>
          </cdr:nvSpPr>
          <cdr:spPr bwMode="auto">
            <a:xfrm xmlns:a="http://schemas.openxmlformats.org/drawingml/2006/main">
              <a:off x="670" y="304"/>
              <a:ext cx="11" cy="12"/>
            </a:xfrm>
            <a:prstGeom xmlns:a="http://schemas.openxmlformats.org/drawingml/2006/main" prst="line">
              <a:avLst/>
            </a:prstGeom>
            <a:noFill xmlns:a="http://schemas.openxmlformats.org/drawingml/2006/main"/>
            <a:ln xmlns:a="http://schemas.openxmlformats.org/drawingml/2006/main" w="38100">
              <a:solidFill>
                <a:srgbClr xmlns:mc="http://schemas.openxmlformats.org/markup-compatibility/2006" xmlns:a14="http://schemas.microsoft.com/office/drawing/2010/main" val="FF0000" mc:Ignorable="a14" a14:legacySpreadsheetColorIndex="10"/>
              </a:solidFill>
              <a:round/>
              <a:headEnd/>
              <a:tailEnd/>
            </a:ln>
            <a:effectLst xmlns:a="http://schemas.openxmlformats.org/drawingml/2006/main"/>
            <a:extLst xmlns:a="http://schemas.openxmlformats.org/drawingml/2006/main">
              <a:ext uri="{909E8E84-426E-40DD-AFC4-6F175D3DCCD1}">
                <a14:hiddenFill xmlns:a14="http://schemas.microsoft.com/office/drawing/2010/main">
                  <a:noFill/>
                </a14:hiddenFill>
              </a:ex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808080"/>
                    </a:outerShdw>
                  </a:effectLst>
                </a14:hiddenEffects>
              </a:ext>
            </a:extLst>
          </cdr:spPr>
        </cdr:sp>
        <cdr:sp macro="" textlink="">
          <cdr:nvSpPr>
            <cdr:cNvPr id="54289" name="Line 1041"/>
            <cdr:cNvSpPr>
              <a:spLocks xmlns:a="http://schemas.openxmlformats.org/drawingml/2006/main" noChangeAspect="1" noChangeShapeType="1"/>
            </cdr:cNvSpPr>
          </cdr:nvSpPr>
          <cdr:spPr bwMode="auto">
            <a:xfrm xmlns:a="http://schemas.openxmlformats.org/drawingml/2006/main">
              <a:off x="658" y="305"/>
              <a:ext cx="12" cy="12"/>
            </a:xfrm>
            <a:prstGeom xmlns:a="http://schemas.openxmlformats.org/drawingml/2006/main" prst="line">
              <a:avLst/>
            </a:prstGeom>
            <a:noFill xmlns:a="http://schemas.openxmlformats.org/drawingml/2006/main"/>
            <a:ln xmlns:a="http://schemas.openxmlformats.org/drawingml/2006/main" w="38100">
              <a:solidFill>
                <a:srgbClr xmlns:mc="http://schemas.openxmlformats.org/markup-compatibility/2006" xmlns:a14="http://schemas.microsoft.com/office/drawing/2010/main" val="FF0000" mc:Ignorable="a14" a14:legacySpreadsheetColorIndex="10"/>
              </a:solidFill>
              <a:round/>
              <a:headEnd/>
              <a:tailEnd/>
            </a:ln>
            <a:effectLst xmlns:a="http://schemas.openxmlformats.org/drawingml/2006/main"/>
            <a:extLst xmlns:a="http://schemas.openxmlformats.org/drawingml/2006/main">
              <a:ext uri="{909E8E84-426E-40DD-AFC4-6F175D3DCCD1}">
                <a14:hiddenFill xmlns:a14="http://schemas.microsoft.com/office/drawing/2010/main">
                  <a:noFill/>
                </a14:hiddenFill>
              </a:ex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808080"/>
                    </a:outerShdw>
                  </a:effectLst>
                </a14:hiddenEffects>
              </a:ext>
            </a:extLst>
          </cdr:spPr>
        </cdr:sp>
        <cdr:sp macro="" textlink="">
          <cdr:nvSpPr>
            <cdr:cNvPr id="54290" name="Line 1042"/>
            <cdr:cNvSpPr>
              <a:spLocks xmlns:a="http://schemas.openxmlformats.org/drawingml/2006/main" noChangeAspect="1" noChangeShapeType="1"/>
            </cdr:cNvSpPr>
          </cdr:nvSpPr>
          <cdr:spPr bwMode="auto">
            <a:xfrm xmlns:a="http://schemas.openxmlformats.org/drawingml/2006/main">
              <a:off x="647" y="305"/>
              <a:ext cx="11" cy="12"/>
            </a:xfrm>
            <a:prstGeom xmlns:a="http://schemas.openxmlformats.org/drawingml/2006/main" prst="line">
              <a:avLst/>
            </a:prstGeom>
            <a:noFill xmlns:a="http://schemas.openxmlformats.org/drawingml/2006/main"/>
            <a:ln xmlns:a="http://schemas.openxmlformats.org/drawingml/2006/main" w="38100">
              <a:solidFill>
                <a:srgbClr xmlns:mc="http://schemas.openxmlformats.org/markup-compatibility/2006" xmlns:a14="http://schemas.microsoft.com/office/drawing/2010/main" val="FF0000" mc:Ignorable="a14" a14:legacySpreadsheetColorIndex="10"/>
              </a:solidFill>
              <a:round/>
              <a:headEnd/>
              <a:tailEnd/>
            </a:ln>
            <a:effectLst xmlns:a="http://schemas.openxmlformats.org/drawingml/2006/main"/>
            <a:extLst xmlns:a="http://schemas.openxmlformats.org/drawingml/2006/main">
              <a:ext uri="{909E8E84-426E-40DD-AFC4-6F175D3DCCD1}">
                <a14:hiddenFill xmlns:a14="http://schemas.microsoft.com/office/drawing/2010/main">
                  <a:noFill/>
                </a14:hiddenFill>
              </a:ex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808080"/>
                    </a:outerShdw>
                  </a:effectLst>
                </a14:hiddenEffects>
              </a:ext>
            </a:extLst>
          </cdr:spPr>
        </cdr:sp>
      </cdr:grpSp>
    </cdr:grpSp>
  </cdr:relSizeAnchor>
  <cdr:relSizeAnchor xmlns:cdr="http://schemas.openxmlformats.org/drawingml/2006/chartDrawing">
    <cdr:from>
      <cdr:x>0.17102</cdr:x>
      <cdr:y>0.9308</cdr:y>
    </cdr:from>
    <cdr:to>
      <cdr:x>0.8712</cdr:x>
      <cdr:y>1</cdr:y>
    </cdr:to>
    <cdr:grpSp>
      <cdr:nvGrpSpPr>
        <cdr:cNvPr id="54291" name="Group 1043">
          <a:extLst xmlns:a="http://schemas.openxmlformats.org/drawingml/2006/main">
            <a:ext uri="{FF2B5EF4-FFF2-40B4-BE49-F238E27FC236}">
              <a16:creationId xmlns:a16="http://schemas.microsoft.com/office/drawing/2014/main" id="{F8D53D7E-3B9F-4EB0-9022-E809892CB548}"/>
            </a:ext>
          </a:extLst>
        </cdr:cNvPr>
        <cdr:cNvGrpSpPr>
          <a:grpSpLocks xmlns:a="http://schemas.openxmlformats.org/drawingml/2006/main"/>
        </cdr:cNvGrpSpPr>
      </cdr:nvGrpSpPr>
      <cdr:grpSpPr bwMode="auto">
        <a:xfrm xmlns:a="http://schemas.openxmlformats.org/drawingml/2006/main">
          <a:off x="672763" y="2358321"/>
          <a:ext cx="2754385" cy="175329"/>
          <a:chOff x="229" y="232"/>
          <a:chExt cx="383" cy="20"/>
        </a:xfrm>
      </cdr:grpSpPr>
      <cdr:sp macro="" textlink="">
        <cdr:nvSpPr>
          <cdr:cNvPr id="54292" name="Line 1044"/>
          <cdr:cNvSpPr>
            <a:spLocks xmlns:a="http://schemas.openxmlformats.org/drawingml/2006/main" noChangeAspect="1" noChangeShapeType="1"/>
          </cdr:cNvSpPr>
        </cdr:nvSpPr>
        <cdr:spPr bwMode="auto">
          <a:xfrm xmlns:a="http://schemas.openxmlformats.org/drawingml/2006/main">
            <a:off x="229" y="233"/>
            <a:ext cx="383" cy="0"/>
          </a:xfrm>
          <a:prstGeom xmlns:a="http://schemas.openxmlformats.org/drawingml/2006/main" prst="line">
            <a:avLst/>
          </a:prstGeom>
          <a:noFill xmlns:a="http://schemas.openxmlformats.org/drawingml/2006/main"/>
          <a:ln xmlns:a="http://schemas.openxmlformats.org/drawingml/2006/main" w="38100">
            <a:solidFill>
              <a:srgbClr xmlns:mc="http://schemas.openxmlformats.org/markup-compatibility/2006" xmlns:a14="http://schemas.microsoft.com/office/drawing/2010/main" val="FF0000" mc:Ignorable="a14" a14:legacySpreadsheetColorIndex="10"/>
            </a:solidFill>
            <a:round/>
            <a:headEnd/>
            <a:tailEnd/>
          </a:ln>
          <a:effectLst xmlns:a="http://schemas.openxmlformats.org/drawingml/2006/main"/>
          <a:extLst xmlns:a="http://schemas.openxmlformats.org/drawingml/2006/main">
            <a:ext uri="{909E8E84-426E-40DD-AFC4-6F175D3DCCD1}">
              <a14:hiddenFill xmlns:a14="http://schemas.microsoft.com/office/drawing/2010/main">
                <a:noFill/>
              </a14:hiddenFill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rgbClr val="808080"/>
                  </a:outerShdw>
                </a:effectLst>
              </a14:hiddenEffects>
            </a:ext>
          </a:extLst>
        </cdr:spPr>
      </cdr:sp>
      <cdr:grpSp>
        <cdr:nvGrpSpPr>
          <cdr:cNvPr id="54293" name="Group 1045">
            <a:extLst xmlns:a="http://schemas.openxmlformats.org/drawingml/2006/main">
              <a:ext uri="{FF2B5EF4-FFF2-40B4-BE49-F238E27FC236}">
                <a16:creationId xmlns:a16="http://schemas.microsoft.com/office/drawing/2014/main" id="{7437C813-7632-44DB-82F1-598F86ED9357}"/>
              </a:ext>
            </a:extLst>
          </cdr:cNvPr>
          <cdr:cNvGrpSpPr>
            <a:grpSpLocks xmlns:a="http://schemas.openxmlformats.org/drawingml/2006/main"/>
          </cdr:cNvGrpSpPr>
        </cdr:nvGrpSpPr>
        <cdr:grpSpPr bwMode="auto">
          <a:xfrm xmlns:a="http://schemas.openxmlformats.org/drawingml/2006/main">
            <a:off x="529" y="232"/>
            <a:ext cx="83" cy="20"/>
            <a:chOff x="647" y="304"/>
            <a:chExt cx="34" cy="13"/>
          </a:xfrm>
        </cdr:grpSpPr>
        <cdr:sp macro="" textlink="">
          <cdr:nvSpPr>
            <cdr:cNvPr id="54294" name="Line 1046"/>
            <cdr:cNvSpPr>
              <a:spLocks xmlns:a="http://schemas.openxmlformats.org/drawingml/2006/main" noChangeAspect="1" noChangeShapeType="1"/>
            </cdr:cNvSpPr>
          </cdr:nvSpPr>
          <cdr:spPr bwMode="auto">
            <a:xfrm xmlns:a="http://schemas.openxmlformats.org/drawingml/2006/main">
              <a:off x="670" y="304"/>
              <a:ext cx="11" cy="12"/>
            </a:xfrm>
            <a:prstGeom xmlns:a="http://schemas.openxmlformats.org/drawingml/2006/main" prst="line">
              <a:avLst/>
            </a:prstGeom>
            <a:noFill xmlns:a="http://schemas.openxmlformats.org/drawingml/2006/main"/>
            <a:ln xmlns:a="http://schemas.openxmlformats.org/drawingml/2006/main" w="38100">
              <a:solidFill>
                <a:srgbClr xmlns:mc="http://schemas.openxmlformats.org/markup-compatibility/2006" xmlns:a14="http://schemas.microsoft.com/office/drawing/2010/main" val="FF0000" mc:Ignorable="a14" a14:legacySpreadsheetColorIndex="10"/>
              </a:solidFill>
              <a:round/>
              <a:headEnd/>
              <a:tailEnd/>
            </a:ln>
            <a:effectLst xmlns:a="http://schemas.openxmlformats.org/drawingml/2006/main"/>
            <a:extLst xmlns:a="http://schemas.openxmlformats.org/drawingml/2006/main">
              <a:ext uri="{909E8E84-426E-40DD-AFC4-6F175D3DCCD1}">
                <a14:hiddenFill xmlns:a14="http://schemas.microsoft.com/office/drawing/2010/main">
                  <a:noFill/>
                </a14:hiddenFill>
              </a:ex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808080"/>
                    </a:outerShdw>
                  </a:effectLst>
                </a14:hiddenEffects>
              </a:ext>
            </a:extLst>
          </cdr:spPr>
        </cdr:sp>
        <cdr:sp macro="" textlink="">
          <cdr:nvSpPr>
            <cdr:cNvPr id="54295" name="Line 1047"/>
            <cdr:cNvSpPr>
              <a:spLocks xmlns:a="http://schemas.openxmlformats.org/drawingml/2006/main" noChangeAspect="1" noChangeShapeType="1"/>
            </cdr:cNvSpPr>
          </cdr:nvSpPr>
          <cdr:spPr bwMode="auto">
            <a:xfrm xmlns:a="http://schemas.openxmlformats.org/drawingml/2006/main">
              <a:off x="658" y="305"/>
              <a:ext cx="12" cy="12"/>
            </a:xfrm>
            <a:prstGeom xmlns:a="http://schemas.openxmlformats.org/drawingml/2006/main" prst="line">
              <a:avLst/>
            </a:prstGeom>
            <a:noFill xmlns:a="http://schemas.openxmlformats.org/drawingml/2006/main"/>
            <a:ln xmlns:a="http://schemas.openxmlformats.org/drawingml/2006/main" w="38100">
              <a:solidFill>
                <a:srgbClr xmlns:mc="http://schemas.openxmlformats.org/markup-compatibility/2006" xmlns:a14="http://schemas.microsoft.com/office/drawing/2010/main" val="FF0000" mc:Ignorable="a14" a14:legacySpreadsheetColorIndex="10"/>
              </a:solidFill>
              <a:round/>
              <a:headEnd/>
              <a:tailEnd/>
            </a:ln>
            <a:effectLst xmlns:a="http://schemas.openxmlformats.org/drawingml/2006/main"/>
            <a:extLst xmlns:a="http://schemas.openxmlformats.org/drawingml/2006/main">
              <a:ext uri="{909E8E84-426E-40DD-AFC4-6F175D3DCCD1}">
                <a14:hiddenFill xmlns:a14="http://schemas.microsoft.com/office/drawing/2010/main">
                  <a:noFill/>
                </a14:hiddenFill>
              </a:ex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808080"/>
                    </a:outerShdw>
                  </a:effectLst>
                </a14:hiddenEffects>
              </a:ext>
            </a:extLst>
          </cdr:spPr>
        </cdr:sp>
        <cdr:sp macro="" textlink="">
          <cdr:nvSpPr>
            <cdr:cNvPr id="54296" name="Line 1048"/>
            <cdr:cNvSpPr>
              <a:spLocks xmlns:a="http://schemas.openxmlformats.org/drawingml/2006/main" noChangeAspect="1" noChangeShapeType="1"/>
            </cdr:cNvSpPr>
          </cdr:nvSpPr>
          <cdr:spPr bwMode="auto">
            <a:xfrm xmlns:a="http://schemas.openxmlformats.org/drawingml/2006/main">
              <a:off x="647" y="305"/>
              <a:ext cx="11" cy="12"/>
            </a:xfrm>
            <a:prstGeom xmlns:a="http://schemas.openxmlformats.org/drawingml/2006/main" prst="line">
              <a:avLst/>
            </a:prstGeom>
            <a:noFill xmlns:a="http://schemas.openxmlformats.org/drawingml/2006/main"/>
            <a:ln xmlns:a="http://schemas.openxmlformats.org/drawingml/2006/main" w="38100">
              <a:solidFill>
                <a:srgbClr xmlns:mc="http://schemas.openxmlformats.org/markup-compatibility/2006" xmlns:a14="http://schemas.microsoft.com/office/drawing/2010/main" val="FF0000" mc:Ignorable="a14" a14:legacySpreadsheetColorIndex="10"/>
              </a:solidFill>
              <a:round/>
              <a:headEnd/>
              <a:tailEnd/>
            </a:ln>
            <a:effectLst xmlns:a="http://schemas.openxmlformats.org/drawingml/2006/main"/>
            <a:extLst xmlns:a="http://schemas.openxmlformats.org/drawingml/2006/main">
              <a:ext uri="{909E8E84-426E-40DD-AFC4-6F175D3DCCD1}">
                <a14:hiddenFill xmlns:a14="http://schemas.microsoft.com/office/drawing/2010/main">
                  <a:noFill/>
                </a14:hiddenFill>
              </a:ex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808080"/>
                    </a:outerShdw>
                  </a:effectLst>
                </a14:hiddenEffects>
              </a:ext>
            </a:extLst>
          </cdr:spPr>
        </cdr:sp>
      </cdr:grpSp>
    </cdr:grpSp>
  </cdr:relSizeAnchor>
</c:userShapes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0.16324</cdr:x>
      <cdr:y>0.28277</cdr:y>
    </cdr:from>
    <cdr:to>
      <cdr:x>0.91634</cdr:x>
      <cdr:y>0.33536</cdr:y>
    </cdr:to>
    <cdr:grpSp>
      <cdr:nvGrpSpPr>
        <cdr:cNvPr id="54285" name="Group 1037">
          <a:extLst xmlns:a="http://schemas.openxmlformats.org/drawingml/2006/main">
            <a:ext uri="{FF2B5EF4-FFF2-40B4-BE49-F238E27FC236}">
              <a16:creationId xmlns:a16="http://schemas.microsoft.com/office/drawing/2014/main" id="{82BDD925-7BEA-4455-8A39-F1DC6AF6F6ED}"/>
            </a:ext>
          </a:extLst>
        </cdr:cNvPr>
        <cdr:cNvGrpSpPr>
          <a:grpSpLocks xmlns:a="http://schemas.openxmlformats.org/drawingml/2006/main"/>
        </cdr:cNvGrpSpPr>
      </cdr:nvGrpSpPr>
      <cdr:grpSpPr bwMode="auto">
        <a:xfrm xmlns:a="http://schemas.openxmlformats.org/drawingml/2006/main" flipV="1">
          <a:off x="642158" y="716440"/>
          <a:ext cx="2962563" cy="133245"/>
          <a:chOff x="511" y="304"/>
          <a:chExt cx="156" cy="13"/>
        </a:xfrm>
      </cdr:grpSpPr>
      <cdr:sp macro="" textlink="">
        <cdr:nvSpPr>
          <cdr:cNvPr id="54286" name="Line 1038"/>
          <cdr:cNvSpPr>
            <a:spLocks xmlns:a="http://schemas.openxmlformats.org/drawingml/2006/main" noChangeAspect="1" noChangeShapeType="1"/>
          </cdr:cNvSpPr>
        </cdr:nvSpPr>
        <cdr:spPr bwMode="auto">
          <a:xfrm xmlns:a="http://schemas.openxmlformats.org/drawingml/2006/main">
            <a:off x="511" y="305"/>
            <a:ext cx="156" cy="0"/>
          </a:xfrm>
          <a:prstGeom xmlns:a="http://schemas.openxmlformats.org/drawingml/2006/main" prst="line">
            <a:avLst/>
          </a:prstGeom>
          <a:noFill xmlns:a="http://schemas.openxmlformats.org/drawingml/2006/main"/>
          <a:ln xmlns:a="http://schemas.openxmlformats.org/drawingml/2006/main" w="38100">
            <a:solidFill>
              <a:srgbClr xmlns:mc="http://schemas.openxmlformats.org/markup-compatibility/2006" xmlns:a14="http://schemas.microsoft.com/office/drawing/2010/main" val="FF0000" mc:Ignorable="a14" a14:legacySpreadsheetColorIndex="10"/>
            </a:solidFill>
            <a:round/>
            <a:headEnd/>
            <a:tailEnd/>
          </a:ln>
          <a:effectLst xmlns:a="http://schemas.openxmlformats.org/drawingml/2006/main"/>
          <a:extLst xmlns:a="http://schemas.openxmlformats.org/drawingml/2006/main">
            <a:ext uri="{909E8E84-426E-40DD-AFC4-6F175D3DCCD1}">
              <a14:hiddenFill xmlns:a14="http://schemas.microsoft.com/office/drawing/2010/main">
                <a:noFill/>
              </a14:hiddenFill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rgbClr val="808080"/>
                  </a:outerShdw>
                </a:effectLst>
              </a14:hiddenEffects>
            </a:ext>
          </a:extLst>
        </cdr:spPr>
      </cdr:sp>
      <cdr:grpSp>
        <cdr:nvGrpSpPr>
          <cdr:cNvPr id="54287" name="Group 1039">
            <a:extLst xmlns:a="http://schemas.openxmlformats.org/drawingml/2006/main">
              <a:ext uri="{FF2B5EF4-FFF2-40B4-BE49-F238E27FC236}">
                <a16:creationId xmlns:a16="http://schemas.microsoft.com/office/drawing/2014/main" id="{8E2C4A89-3D57-4F8A-8184-4319B2DD17BF}"/>
              </a:ext>
            </a:extLst>
          </cdr:cNvPr>
          <cdr:cNvGrpSpPr>
            <a:grpSpLocks xmlns:a="http://schemas.openxmlformats.org/drawingml/2006/main"/>
          </cdr:cNvGrpSpPr>
        </cdr:nvGrpSpPr>
        <cdr:grpSpPr bwMode="auto">
          <a:xfrm xmlns:a="http://schemas.openxmlformats.org/drawingml/2006/main">
            <a:off x="633" y="304"/>
            <a:ext cx="34" cy="13"/>
            <a:chOff x="647" y="304"/>
            <a:chExt cx="34" cy="13"/>
          </a:xfrm>
        </cdr:grpSpPr>
        <cdr:sp macro="" textlink="">
          <cdr:nvSpPr>
            <cdr:cNvPr id="54288" name="Line 1040"/>
            <cdr:cNvSpPr>
              <a:spLocks xmlns:a="http://schemas.openxmlformats.org/drawingml/2006/main" noChangeAspect="1" noChangeShapeType="1"/>
            </cdr:cNvSpPr>
          </cdr:nvSpPr>
          <cdr:spPr bwMode="auto">
            <a:xfrm xmlns:a="http://schemas.openxmlformats.org/drawingml/2006/main">
              <a:off x="670" y="304"/>
              <a:ext cx="11" cy="12"/>
            </a:xfrm>
            <a:prstGeom xmlns:a="http://schemas.openxmlformats.org/drawingml/2006/main" prst="line">
              <a:avLst/>
            </a:prstGeom>
            <a:noFill xmlns:a="http://schemas.openxmlformats.org/drawingml/2006/main"/>
            <a:ln xmlns:a="http://schemas.openxmlformats.org/drawingml/2006/main" w="38100">
              <a:solidFill>
                <a:srgbClr xmlns:mc="http://schemas.openxmlformats.org/markup-compatibility/2006" xmlns:a14="http://schemas.microsoft.com/office/drawing/2010/main" val="FF0000" mc:Ignorable="a14" a14:legacySpreadsheetColorIndex="10"/>
              </a:solidFill>
              <a:round/>
              <a:headEnd/>
              <a:tailEnd/>
            </a:ln>
            <a:effectLst xmlns:a="http://schemas.openxmlformats.org/drawingml/2006/main"/>
            <a:extLst xmlns:a="http://schemas.openxmlformats.org/drawingml/2006/main">
              <a:ext uri="{909E8E84-426E-40DD-AFC4-6F175D3DCCD1}">
                <a14:hiddenFill xmlns:a14="http://schemas.microsoft.com/office/drawing/2010/main">
                  <a:noFill/>
                </a14:hiddenFill>
              </a:ex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808080"/>
                    </a:outerShdw>
                  </a:effectLst>
                </a14:hiddenEffects>
              </a:ext>
            </a:extLst>
          </cdr:spPr>
        </cdr:sp>
        <cdr:sp macro="" textlink="">
          <cdr:nvSpPr>
            <cdr:cNvPr id="54289" name="Line 1041"/>
            <cdr:cNvSpPr>
              <a:spLocks xmlns:a="http://schemas.openxmlformats.org/drawingml/2006/main" noChangeAspect="1" noChangeShapeType="1"/>
            </cdr:cNvSpPr>
          </cdr:nvSpPr>
          <cdr:spPr bwMode="auto">
            <a:xfrm xmlns:a="http://schemas.openxmlformats.org/drawingml/2006/main">
              <a:off x="658" y="305"/>
              <a:ext cx="12" cy="12"/>
            </a:xfrm>
            <a:prstGeom xmlns:a="http://schemas.openxmlformats.org/drawingml/2006/main" prst="line">
              <a:avLst/>
            </a:prstGeom>
            <a:noFill xmlns:a="http://schemas.openxmlformats.org/drawingml/2006/main"/>
            <a:ln xmlns:a="http://schemas.openxmlformats.org/drawingml/2006/main" w="38100">
              <a:solidFill>
                <a:srgbClr xmlns:mc="http://schemas.openxmlformats.org/markup-compatibility/2006" xmlns:a14="http://schemas.microsoft.com/office/drawing/2010/main" val="FF0000" mc:Ignorable="a14" a14:legacySpreadsheetColorIndex="10"/>
              </a:solidFill>
              <a:round/>
              <a:headEnd/>
              <a:tailEnd/>
            </a:ln>
            <a:effectLst xmlns:a="http://schemas.openxmlformats.org/drawingml/2006/main"/>
            <a:extLst xmlns:a="http://schemas.openxmlformats.org/drawingml/2006/main">
              <a:ext uri="{909E8E84-426E-40DD-AFC4-6F175D3DCCD1}">
                <a14:hiddenFill xmlns:a14="http://schemas.microsoft.com/office/drawing/2010/main">
                  <a:noFill/>
                </a14:hiddenFill>
              </a:ex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808080"/>
                    </a:outerShdw>
                  </a:effectLst>
                </a14:hiddenEffects>
              </a:ext>
            </a:extLst>
          </cdr:spPr>
        </cdr:sp>
        <cdr:sp macro="" textlink="">
          <cdr:nvSpPr>
            <cdr:cNvPr id="54290" name="Line 1042"/>
            <cdr:cNvSpPr>
              <a:spLocks xmlns:a="http://schemas.openxmlformats.org/drawingml/2006/main" noChangeAspect="1" noChangeShapeType="1"/>
            </cdr:cNvSpPr>
          </cdr:nvSpPr>
          <cdr:spPr bwMode="auto">
            <a:xfrm xmlns:a="http://schemas.openxmlformats.org/drawingml/2006/main">
              <a:off x="647" y="305"/>
              <a:ext cx="11" cy="12"/>
            </a:xfrm>
            <a:prstGeom xmlns:a="http://schemas.openxmlformats.org/drawingml/2006/main" prst="line">
              <a:avLst/>
            </a:prstGeom>
            <a:noFill xmlns:a="http://schemas.openxmlformats.org/drawingml/2006/main"/>
            <a:ln xmlns:a="http://schemas.openxmlformats.org/drawingml/2006/main" w="38100">
              <a:solidFill>
                <a:srgbClr xmlns:mc="http://schemas.openxmlformats.org/markup-compatibility/2006" xmlns:a14="http://schemas.microsoft.com/office/drawing/2010/main" val="FF0000" mc:Ignorable="a14" a14:legacySpreadsheetColorIndex="10"/>
              </a:solidFill>
              <a:round/>
              <a:headEnd/>
              <a:tailEnd/>
            </a:ln>
            <a:effectLst xmlns:a="http://schemas.openxmlformats.org/drawingml/2006/main"/>
            <a:extLst xmlns:a="http://schemas.openxmlformats.org/drawingml/2006/main">
              <a:ext uri="{909E8E84-426E-40DD-AFC4-6F175D3DCCD1}">
                <a14:hiddenFill xmlns:a14="http://schemas.microsoft.com/office/drawing/2010/main">
                  <a:noFill/>
                </a14:hiddenFill>
              </a:ex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808080"/>
                    </a:outerShdw>
                  </a:effectLst>
                </a14:hiddenEffects>
              </a:ext>
            </a:extLst>
          </cdr:spPr>
        </cdr:sp>
      </cdr:grpSp>
    </cdr:grpSp>
  </cdr:relSizeAnchor>
  <cdr:relSizeAnchor xmlns:cdr="http://schemas.openxmlformats.org/drawingml/2006/chartDrawing">
    <cdr:from>
      <cdr:x>0.17102</cdr:x>
      <cdr:y>0.62865</cdr:y>
    </cdr:from>
    <cdr:to>
      <cdr:x>0.8712</cdr:x>
      <cdr:y>0.69785</cdr:y>
    </cdr:to>
    <cdr:grpSp>
      <cdr:nvGrpSpPr>
        <cdr:cNvPr id="54291" name="Group 1043">
          <a:extLst xmlns:a="http://schemas.openxmlformats.org/drawingml/2006/main">
            <a:ext uri="{FF2B5EF4-FFF2-40B4-BE49-F238E27FC236}">
              <a16:creationId xmlns:a16="http://schemas.microsoft.com/office/drawing/2014/main" id="{F8B98698-6E87-42D1-9ADB-9D56B4238674}"/>
            </a:ext>
          </a:extLst>
        </cdr:cNvPr>
        <cdr:cNvGrpSpPr>
          <a:grpSpLocks xmlns:a="http://schemas.openxmlformats.org/drawingml/2006/main"/>
        </cdr:cNvGrpSpPr>
      </cdr:nvGrpSpPr>
      <cdr:grpSpPr bwMode="auto">
        <a:xfrm xmlns:a="http://schemas.openxmlformats.org/drawingml/2006/main">
          <a:off x="672763" y="1592779"/>
          <a:ext cx="2754385" cy="175329"/>
          <a:chOff x="229" y="232"/>
          <a:chExt cx="383" cy="20"/>
        </a:xfrm>
      </cdr:grpSpPr>
      <cdr:sp macro="" textlink="">
        <cdr:nvSpPr>
          <cdr:cNvPr id="54292" name="Line 1044"/>
          <cdr:cNvSpPr>
            <a:spLocks xmlns:a="http://schemas.openxmlformats.org/drawingml/2006/main" noChangeAspect="1" noChangeShapeType="1"/>
          </cdr:cNvSpPr>
        </cdr:nvSpPr>
        <cdr:spPr bwMode="auto">
          <a:xfrm xmlns:a="http://schemas.openxmlformats.org/drawingml/2006/main">
            <a:off x="229" y="233"/>
            <a:ext cx="383" cy="0"/>
          </a:xfrm>
          <a:prstGeom xmlns:a="http://schemas.openxmlformats.org/drawingml/2006/main" prst="line">
            <a:avLst/>
          </a:prstGeom>
          <a:noFill xmlns:a="http://schemas.openxmlformats.org/drawingml/2006/main"/>
          <a:ln xmlns:a="http://schemas.openxmlformats.org/drawingml/2006/main" w="38100">
            <a:solidFill>
              <a:srgbClr xmlns:mc="http://schemas.openxmlformats.org/markup-compatibility/2006" xmlns:a14="http://schemas.microsoft.com/office/drawing/2010/main" val="FF0000" mc:Ignorable="a14" a14:legacySpreadsheetColorIndex="10"/>
            </a:solidFill>
            <a:round/>
            <a:headEnd/>
            <a:tailEnd/>
          </a:ln>
          <a:effectLst xmlns:a="http://schemas.openxmlformats.org/drawingml/2006/main"/>
          <a:extLst xmlns:a="http://schemas.openxmlformats.org/drawingml/2006/main">
            <a:ext uri="{909E8E84-426E-40DD-AFC4-6F175D3DCCD1}">
              <a14:hiddenFill xmlns:a14="http://schemas.microsoft.com/office/drawing/2010/main">
                <a:noFill/>
              </a14:hiddenFill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rgbClr val="808080"/>
                  </a:outerShdw>
                </a:effectLst>
              </a14:hiddenEffects>
            </a:ext>
          </a:extLst>
        </cdr:spPr>
      </cdr:sp>
      <cdr:grpSp>
        <cdr:nvGrpSpPr>
          <cdr:cNvPr id="54293" name="Group 1045">
            <a:extLst xmlns:a="http://schemas.openxmlformats.org/drawingml/2006/main">
              <a:ext uri="{FF2B5EF4-FFF2-40B4-BE49-F238E27FC236}">
                <a16:creationId xmlns:a16="http://schemas.microsoft.com/office/drawing/2014/main" id="{7462C5DE-2466-4172-8B44-75F6351E8C3E}"/>
              </a:ext>
            </a:extLst>
          </cdr:cNvPr>
          <cdr:cNvGrpSpPr>
            <a:grpSpLocks xmlns:a="http://schemas.openxmlformats.org/drawingml/2006/main"/>
          </cdr:cNvGrpSpPr>
        </cdr:nvGrpSpPr>
        <cdr:grpSpPr bwMode="auto">
          <a:xfrm xmlns:a="http://schemas.openxmlformats.org/drawingml/2006/main">
            <a:off x="529" y="232"/>
            <a:ext cx="83" cy="20"/>
            <a:chOff x="647" y="304"/>
            <a:chExt cx="34" cy="13"/>
          </a:xfrm>
        </cdr:grpSpPr>
        <cdr:sp macro="" textlink="">
          <cdr:nvSpPr>
            <cdr:cNvPr id="54294" name="Line 1046"/>
            <cdr:cNvSpPr>
              <a:spLocks xmlns:a="http://schemas.openxmlformats.org/drawingml/2006/main" noChangeAspect="1" noChangeShapeType="1"/>
            </cdr:cNvSpPr>
          </cdr:nvSpPr>
          <cdr:spPr bwMode="auto">
            <a:xfrm xmlns:a="http://schemas.openxmlformats.org/drawingml/2006/main">
              <a:off x="670" y="304"/>
              <a:ext cx="11" cy="12"/>
            </a:xfrm>
            <a:prstGeom xmlns:a="http://schemas.openxmlformats.org/drawingml/2006/main" prst="line">
              <a:avLst/>
            </a:prstGeom>
            <a:noFill xmlns:a="http://schemas.openxmlformats.org/drawingml/2006/main"/>
            <a:ln xmlns:a="http://schemas.openxmlformats.org/drawingml/2006/main" w="38100">
              <a:solidFill>
                <a:srgbClr xmlns:mc="http://schemas.openxmlformats.org/markup-compatibility/2006" xmlns:a14="http://schemas.microsoft.com/office/drawing/2010/main" val="FF0000" mc:Ignorable="a14" a14:legacySpreadsheetColorIndex="10"/>
              </a:solidFill>
              <a:round/>
              <a:headEnd/>
              <a:tailEnd/>
            </a:ln>
            <a:effectLst xmlns:a="http://schemas.openxmlformats.org/drawingml/2006/main"/>
            <a:extLst xmlns:a="http://schemas.openxmlformats.org/drawingml/2006/main">
              <a:ext uri="{909E8E84-426E-40DD-AFC4-6F175D3DCCD1}">
                <a14:hiddenFill xmlns:a14="http://schemas.microsoft.com/office/drawing/2010/main">
                  <a:noFill/>
                </a14:hiddenFill>
              </a:ex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808080"/>
                    </a:outerShdw>
                  </a:effectLst>
                </a14:hiddenEffects>
              </a:ext>
            </a:extLst>
          </cdr:spPr>
        </cdr:sp>
        <cdr:sp macro="" textlink="">
          <cdr:nvSpPr>
            <cdr:cNvPr id="54295" name="Line 1047"/>
            <cdr:cNvSpPr>
              <a:spLocks xmlns:a="http://schemas.openxmlformats.org/drawingml/2006/main" noChangeAspect="1" noChangeShapeType="1"/>
            </cdr:cNvSpPr>
          </cdr:nvSpPr>
          <cdr:spPr bwMode="auto">
            <a:xfrm xmlns:a="http://schemas.openxmlformats.org/drawingml/2006/main">
              <a:off x="658" y="305"/>
              <a:ext cx="12" cy="12"/>
            </a:xfrm>
            <a:prstGeom xmlns:a="http://schemas.openxmlformats.org/drawingml/2006/main" prst="line">
              <a:avLst/>
            </a:prstGeom>
            <a:noFill xmlns:a="http://schemas.openxmlformats.org/drawingml/2006/main"/>
            <a:ln xmlns:a="http://schemas.openxmlformats.org/drawingml/2006/main" w="38100">
              <a:solidFill>
                <a:srgbClr xmlns:mc="http://schemas.openxmlformats.org/markup-compatibility/2006" xmlns:a14="http://schemas.microsoft.com/office/drawing/2010/main" val="FF0000" mc:Ignorable="a14" a14:legacySpreadsheetColorIndex="10"/>
              </a:solidFill>
              <a:round/>
              <a:headEnd/>
              <a:tailEnd/>
            </a:ln>
            <a:effectLst xmlns:a="http://schemas.openxmlformats.org/drawingml/2006/main"/>
            <a:extLst xmlns:a="http://schemas.openxmlformats.org/drawingml/2006/main">
              <a:ext uri="{909E8E84-426E-40DD-AFC4-6F175D3DCCD1}">
                <a14:hiddenFill xmlns:a14="http://schemas.microsoft.com/office/drawing/2010/main">
                  <a:noFill/>
                </a14:hiddenFill>
              </a:ex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808080"/>
                    </a:outerShdw>
                  </a:effectLst>
                </a14:hiddenEffects>
              </a:ext>
            </a:extLst>
          </cdr:spPr>
        </cdr:sp>
        <cdr:sp macro="" textlink="">
          <cdr:nvSpPr>
            <cdr:cNvPr id="54296" name="Line 1048"/>
            <cdr:cNvSpPr>
              <a:spLocks xmlns:a="http://schemas.openxmlformats.org/drawingml/2006/main" noChangeAspect="1" noChangeShapeType="1"/>
            </cdr:cNvSpPr>
          </cdr:nvSpPr>
          <cdr:spPr bwMode="auto">
            <a:xfrm xmlns:a="http://schemas.openxmlformats.org/drawingml/2006/main">
              <a:off x="647" y="305"/>
              <a:ext cx="11" cy="12"/>
            </a:xfrm>
            <a:prstGeom xmlns:a="http://schemas.openxmlformats.org/drawingml/2006/main" prst="line">
              <a:avLst/>
            </a:prstGeom>
            <a:noFill xmlns:a="http://schemas.openxmlformats.org/drawingml/2006/main"/>
            <a:ln xmlns:a="http://schemas.openxmlformats.org/drawingml/2006/main" w="38100">
              <a:solidFill>
                <a:srgbClr xmlns:mc="http://schemas.openxmlformats.org/markup-compatibility/2006" xmlns:a14="http://schemas.microsoft.com/office/drawing/2010/main" val="FF0000" mc:Ignorable="a14" a14:legacySpreadsheetColorIndex="10"/>
              </a:solidFill>
              <a:round/>
              <a:headEnd/>
              <a:tailEnd/>
            </a:ln>
            <a:effectLst xmlns:a="http://schemas.openxmlformats.org/drawingml/2006/main"/>
            <a:extLst xmlns:a="http://schemas.openxmlformats.org/drawingml/2006/main">
              <a:ext uri="{909E8E84-426E-40DD-AFC4-6F175D3DCCD1}">
                <a14:hiddenFill xmlns:a14="http://schemas.microsoft.com/office/drawing/2010/main">
                  <a:noFill/>
                </a14:hiddenFill>
              </a:ex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808080"/>
                    </a:outerShdw>
                  </a:effectLst>
                </a14:hiddenEffects>
              </a:ext>
            </a:extLst>
          </cdr:spPr>
        </cdr:sp>
      </cdr:grpSp>
    </cdr:grpSp>
  </cdr:relSizeAnchor>
</c:userShapes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0.17132</cdr:x>
      <cdr:y>0.27691</cdr:y>
    </cdr:from>
    <cdr:to>
      <cdr:x>0.92442</cdr:x>
      <cdr:y>0.32949</cdr:y>
    </cdr:to>
    <cdr:grpSp>
      <cdr:nvGrpSpPr>
        <cdr:cNvPr id="54285" name="Group 1037">
          <a:extLst xmlns:a="http://schemas.openxmlformats.org/drawingml/2006/main">
            <a:ext uri="{FF2B5EF4-FFF2-40B4-BE49-F238E27FC236}">
              <a16:creationId xmlns:a16="http://schemas.microsoft.com/office/drawing/2014/main" id="{6996BF58-B0B8-4324-8ABF-5B055B538E9B}"/>
            </a:ext>
          </a:extLst>
        </cdr:cNvPr>
        <cdr:cNvGrpSpPr>
          <a:grpSpLocks xmlns:a="http://schemas.openxmlformats.org/drawingml/2006/main"/>
        </cdr:cNvGrpSpPr>
      </cdr:nvGrpSpPr>
      <cdr:grpSpPr bwMode="auto">
        <a:xfrm xmlns:a="http://schemas.openxmlformats.org/drawingml/2006/main" flipV="1">
          <a:off x="673943" y="701593"/>
          <a:ext cx="2962564" cy="133219"/>
          <a:chOff x="511" y="304"/>
          <a:chExt cx="156" cy="13"/>
        </a:xfrm>
      </cdr:grpSpPr>
      <cdr:sp macro="" textlink="">
        <cdr:nvSpPr>
          <cdr:cNvPr id="54286" name="Line 1038"/>
          <cdr:cNvSpPr>
            <a:spLocks xmlns:a="http://schemas.openxmlformats.org/drawingml/2006/main" noChangeAspect="1" noChangeShapeType="1"/>
          </cdr:cNvSpPr>
        </cdr:nvSpPr>
        <cdr:spPr bwMode="auto">
          <a:xfrm xmlns:a="http://schemas.openxmlformats.org/drawingml/2006/main">
            <a:off x="511" y="305"/>
            <a:ext cx="156" cy="0"/>
          </a:xfrm>
          <a:prstGeom xmlns:a="http://schemas.openxmlformats.org/drawingml/2006/main" prst="line">
            <a:avLst/>
          </a:prstGeom>
          <a:noFill xmlns:a="http://schemas.openxmlformats.org/drawingml/2006/main"/>
          <a:ln xmlns:a="http://schemas.openxmlformats.org/drawingml/2006/main" w="38100">
            <a:solidFill>
              <a:srgbClr xmlns:mc="http://schemas.openxmlformats.org/markup-compatibility/2006" xmlns:a14="http://schemas.microsoft.com/office/drawing/2010/main" val="FF0000" mc:Ignorable="a14" a14:legacySpreadsheetColorIndex="10"/>
            </a:solidFill>
            <a:round/>
            <a:headEnd/>
            <a:tailEnd/>
          </a:ln>
          <a:effectLst xmlns:a="http://schemas.openxmlformats.org/drawingml/2006/main"/>
          <a:extLst xmlns:a="http://schemas.openxmlformats.org/drawingml/2006/main">
            <a:ext uri="{909E8E84-426E-40DD-AFC4-6F175D3DCCD1}">
              <a14:hiddenFill xmlns:a14="http://schemas.microsoft.com/office/drawing/2010/main">
                <a:noFill/>
              </a14:hiddenFill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rgbClr val="808080"/>
                  </a:outerShdw>
                </a:effectLst>
              </a14:hiddenEffects>
            </a:ext>
          </a:extLst>
        </cdr:spPr>
      </cdr:sp>
      <cdr:grpSp>
        <cdr:nvGrpSpPr>
          <cdr:cNvPr id="54287" name="Group 1039">
            <a:extLst xmlns:a="http://schemas.openxmlformats.org/drawingml/2006/main">
              <a:ext uri="{FF2B5EF4-FFF2-40B4-BE49-F238E27FC236}">
                <a16:creationId xmlns:a16="http://schemas.microsoft.com/office/drawing/2014/main" id="{A5B5486A-3D11-4679-B3BB-EAF46F347768}"/>
              </a:ext>
            </a:extLst>
          </cdr:cNvPr>
          <cdr:cNvGrpSpPr>
            <a:grpSpLocks xmlns:a="http://schemas.openxmlformats.org/drawingml/2006/main"/>
          </cdr:cNvGrpSpPr>
        </cdr:nvGrpSpPr>
        <cdr:grpSpPr bwMode="auto">
          <a:xfrm xmlns:a="http://schemas.openxmlformats.org/drawingml/2006/main">
            <a:off x="633" y="304"/>
            <a:ext cx="34" cy="13"/>
            <a:chOff x="647" y="304"/>
            <a:chExt cx="34" cy="13"/>
          </a:xfrm>
        </cdr:grpSpPr>
        <cdr:sp macro="" textlink="">
          <cdr:nvSpPr>
            <cdr:cNvPr id="54288" name="Line 1040"/>
            <cdr:cNvSpPr>
              <a:spLocks xmlns:a="http://schemas.openxmlformats.org/drawingml/2006/main" noChangeAspect="1" noChangeShapeType="1"/>
            </cdr:cNvSpPr>
          </cdr:nvSpPr>
          <cdr:spPr bwMode="auto">
            <a:xfrm xmlns:a="http://schemas.openxmlformats.org/drawingml/2006/main">
              <a:off x="670" y="304"/>
              <a:ext cx="11" cy="12"/>
            </a:xfrm>
            <a:prstGeom xmlns:a="http://schemas.openxmlformats.org/drawingml/2006/main" prst="line">
              <a:avLst/>
            </a:prstGeom>
            <a:noFill xmlns:a="http://schemas.openxmlformats.org/drawingml/2006/main"/>
            <a:ln xmlns:a="http://schemas.openxmlformats.org/drawingml/2006/main" w="38100">
              <a:solidFill>
                <a:srgbClr xmlns:mc="http://schemas.openxmlformats.org/markup-compatibility/2006" xmlns:a14="http://schemas.microsoft.com/office/drawing/2010/main" val="FF0000" mc:Ignorable="a14" a14:legacySpreadsheetColorIndex="10"/>
              </a:solidFill>
              <a:round/>
              <a:headEnd/>
              <a:tailEnd/>
            </a:ln>
            <a:effectLst xmlns:a="http://schemas.openxmlformats.org/drawingml/2006/main"/>
            <a:extLst xmlns:a="http://schemas.openxmlformats.org/drawingml/2006/main">
              <a:ext uri="{909E8E84-426E-40DD-AFC4-6F175D3DCCD1}">
                <a14:hiddenFill xmlns:a14="http://schemas.microsoft.com/office/drawing/2010/main">
                  <a:noFill/>
                </a14:hiddenFill>
              </a:ex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808080"/>
                    </a:outerShdw>
                  </a:effectLst>
                </a14:hiddenEffects>
              </a:ext>
            </a:extLst>
          </cdr:spPr>
        </cdr:sp>
        <cdr:sp macro="" textlink="">
          <cdr:nvSpPr>
            <cdr:cNvPr id="54289" name="Line 1041"/>
            <cdr:cNvSpPr>
              <a:spLocks xmlns:a="http://schemas.openxmlformats.org/drawingml/2006/main" noChangeAspect="1" noChangeShapeType="1"/>
            </cdr:cNvSpPr>
          </cdr:nvSpPr>
          <cdr:spPr bwMode="auto">
            <a:xfrm xmlns:a="http://schemas.openxmlformats.org/drawingml/2006/main">
              <a:off x="658" y="305"/>
              <a:ext cx="12" cy="12"/>
            </a:xfrm>
            <a:prstGeom xmlns:a="http://schemas.openxmlformats.org/drawingml/2006/main" prst="line">
              <a:avLst/>
            </a:prstGeom>
            <a:noFill xmlns:a="http://schemas.openxmlformats.org/drawingml/2006/main"/>
            <a:ln xmlns:a="http://schemas.openxmlformats.org/drawingml/2006/main" w="38100">
              <a:solidFill>
                <a:srgbClr xmlns:mc="http://schemas.openxmlformats.org/markup-compatibility/2006" xmlns:a14="http://schemas.microsoft.com/office/drawing/2010/main" val="FF0000" mc:Ignorable="a14" a14:legacySpreadsheetColorIndex="10"/>
              </a:solidFill>
              <a:round/>
              <a:headEnd/>
              <a:tailEnd/>
            </a:ln>
            <a:effectLst xmlns:a="http://schemas.openxmlformats.org/drawingml/2006/main"/>
            <a:extLst xmlns:a="http://schemas.openxmlformats.org/drawingml/2006/main">
              <a:ext uri="{909E8E84-426E-40DD-AFC4-6F175D3DCCD1}">
                <a14:hiddenFill xmlns:a14="http://schemas.microsoft.com/office/drawing/2010/main">
                  <a:noFill/>
                </a14:hiddenFill>
              </a:ex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808080"/>
                    </a:outerShdw>
                  </a:effectLst>
                </a14:hiddenEffects>
              </a:ext>
            </a:extLst>
          </cdr:spPr>
        </cdr:sp>
        <cdr:sp macro="" textlink="">
          <cdr:nvSpPr>
            <cdr:cNvPr id="54290" name="Line 1042"/>
            <cdr:cNvSpPr>
              <a:spLocks xmlns:a="http://schemas.openxmlformats.org/drawingml/2006/main" noChangeAspect="1" noChangeShapeType="1"/>
            </cdr:cNvSpPr>
          </cdr:nvSpPr>
          <cdr:spPr bwMode="auto">
            <a:xfrm xmlns:a="http://schemas.openxmlformats.org/drawingml/2006/main">
              <a:off x="647" y="305"/>
              <a:ext cx="11" cy="12"/>
            </a:xfrm>
            <a:prstGeom xmlns:a="http://schemas.openxmlformats.org/drawingml/2006/main" prst="line">
              <a:avLst/>
            </a:prstGeom>
            <a:noFill xmlns:a="http://schemas.openxmlformats.org/drawingml/2006/main"/>
            <a:ln xmlns:a="http://schemas.openxmlformats.org/drawingml/2006/main" w="38100">
              <a:solidFill>
                <a:srgbClr xmlns:mc="http://schemas.openxmlformats.org/markup-compatibility/2006" xmlns:a14="http://schemas.microsoft.com/office/drawing/2010/main" val="FF0000" mc:Ignorable="a14" a14:legacySpreadsheetColorIndex="10"/>
              </a:solidFill>
              <a:round/>
              <a:headEnd/>
              <a:tailEnd/>
            </a:ln>
            <a:effectLst xmlns:a="http://schemas.openxmlformats.org/drawingml/2006/main"/>
            <a:extLst xmlns:a="http://schemas.openxmlformats.org/drawingml/2006/main">
              <a:ext uri="{909E8E84-426E-40DD-AFC4-6F175D3DCCD1}">
                <a14:hiddenFill xmlns:a14="http://schemas.microsoft.com/office/drawing/2010/main">
                  <a:noFill/>
                </a14:hiddenFill>
              </a:ex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808080"/>
                    </a:outerShdw>
                  </a:effectLst>
                </a14:hiddenEffects>
              </a:ext>
            </a:extLst>
          </cdr:spPr>
        </cdr:sp>
      </cdr:grpSp>
    </cdr:grpSp>
  </cdr:relSizeAnchor>
  <cdr:relSizeAnchor xmlns:cdr="http://schemas.openxmlformats.org/drawingml/2006/chartDrawing">
    <cdr:from>
      <cdr:x>0.17506</cdr:x>
      <cdr:y>0.64037</cdr:y>
    </cdr:from>
    <cdr:to>
      <cdr:x>0.87524</cdr:x>
      <cdr:y>0.70957</cdr:y>
    </cdr:to>
    <cdr:grpSp>
      <cdr:nvGrpSpPr>
        <cdr:cNvPr id="54291" name="Group 1043">
          <a:extLst xmlns:a="http://schemas.openxmlformats.org/drawingml/2006/main">
            <a:ext uri="{FF2B5EF4-FFF2-40B4-BE49-F238E27FC236}">
              <a16:creationId xmlns:a16="http://schemas.microsoft.com/office/drawing/2014/main" id="{AEDE875D-51BC-4D0B-9582-C55195A9F100}"/>
            </a:ext>
          </a:extLst>
        </cdr:cNvPr>
        <cdr:cNvGrpSpPr>
          <a:grpSpLocks xmlns:a="http://schemas.openxmlformats.org/drawingml/2006/main"/>
        </cdr:cNvGrpSpPr>
      </cdr:nvGrpSpPr>
      <cdr:grpSpPr bwMode="auto">
        <a:xfrm xmlns:a="http://schemas.openxmlformats.org/drawingml/2006/main">
          <a:off x="688655" y="1622473"/>
          <a:ext cx="2754386" cy="175329"/>
          <a:chOff x="229" y="232"/>
          <a:chExt cx="383" cy="20"/>
        </a:xfrm>
      </cdr:grpSpPr>
      <cdr:sp macro="" textlink="">
        <cdr:nvSpPr>
          <cdr:cNvPr id="54292" name="Line 1044"/>
          <cdr:cNvSpPr>
            <a:spLocks xmlns:a="http://schemas.openxmlformats.org/drawingml/2006/main" noChangeAspect="1" noChangeShapeType="1"/>
          </cdr:cNvSpPr>
        </cdr:nvSpPr>
        <cdr:spPr bwMode="auto">
          <a:xfrm xmlns:a="http://schemas.openxmlformats.org/drawingml/2006/main">
            <a:off x="229" y="233"/>
            <a:ext cx="383" cy="0"/>
          </a:xfrm>
          <a:prstGeom xmlns:a="http://schemas.openxmlformats.org/drawingml/2006/main" prst="line">
            <a:avLst/>
          </a:prstGeom>
          <a:noFill xmlns:a="http://schemas.openxmlformats.org/drawingml/2006/main"/>
          <a:ln xmlns:a="http://schemas.openxmlformats.org/drawingml/2006/main" w="38100">
            <a:solidFill>
              <a:srgbClr xmlns:mc="http://schemas.openxmlformats.org/markup-compatibility/2006" xmlns:a14="http://schemas.microsoft.com/office/drawing/2010/main" val="FF0000" mc:Ignorable="a14" a14:legacySpreadsheetColorIndex="10"/>
            </a:solidFill>
            <a:round/>
            <a:headEnd/>
            <a:tailEnd/>
          </a:ln>
          <a:effectLst xmlns:a="http://schemas.openxmlformats.org/drawingml/2006/main"/>
          <a:extLst xmlns:a="http://schemas.openxmlformats.org/drawingml/2006/main">
            <a:ext uri="{909E8E84-426E-40DD-AFC4-6F175D3DCCD1}">
              <a14:hiddenFill xmlns:a14="http://schemas.microsoft.com/office/drawing/2010/main">
                <a:noFill/>
              </a14:hiddenFill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rgbClr val="808080"/>
                  </a:outerShdw>
                </a:effectLst>
              </a14:hiddenEffects>
            </a:ext>
          </a:extLst>
        </cdr:spPr>
      </cdr:sp>
      <cdr:grpSp>
        <cdr:nvGrpSpPr>
          <cdr:cNvPr id="54293" name="Group 1045">
            <a:extLst xmlns:a="http://schemas.openxmlformats.org/drawingml/2006/main">
              <a:ext uri="{FF2B5EF4-FFF2-40B4-BE49-F238E27FC236}">
                <a16:creationId xmlns:a16="http://schemas.microsoft.com/office/drawing/2014/main" id="{A1C34047-7D14-4874-B79F-7533A40A16CC}"/>
              </a:ext>
            </a:extLst>
          </cdr:cNvPr>
          <cdr:cNvGrpSpPr>
            <a:grpSpLocks xmlns:a="http://schemas.openxmlformats.org/drawingml/2006/main"/>
          </cdr:cNvGrpSpPr>
        </cdr:nvGrpSpPr>
        <cdr:grpSpPr bwMode="auto">
          <a:xfrm xmlns:a="http://schemas.openxmlformats.org/drawingml/2006/main">
            <a:off x="529" y="232"/>
            <a:ext cx="83" cy="20"/>
            <a:chOff x="647" y="304"/>
            <a:chExt cx="34" cy="13"/>
          </a:xfrm>
        </cdr:grpSpPr>
        <cdr:sp macro="" textlink="">
          <cdr:nvSpPr>
            <cdr:cNvPr id="54294" name="Line 1046"/>
            <cdr:cNvSpPr>
              <a:spLocks xmlns:a="http://schemas.openxmlformats.org/drawingml/2006/main" noChangeAspect="1" noChangeShapeType="1"/>
            </cdr:cNvSpPr>
          </cdr:nvSpPr>
          <cdr:spPr bwMode="auto">
            <a:xfrm xmlns:a="http://schemas.openxmlformats.org/drawingml/2006/main">
              <a:off x="670" y="304"/>
              <a:ext cx="11" cy="12"/>
            </a:xfrm>
            <a:prstGeom xmlns:a="http://schemas.openxmlformats.org/drawingml/2006/main" prst="line">
              <a:avLst/>
            </a:prstGeom>
            <a:noFill xmlns:a="http://schemas.openxmlformats.org/drawingml/2006/main"/>
            <a:ln xmlns:a="http://schemas.openxmlformats.org/drawingml/2006/main" w="38100">
              <a:solidFill>
                <a:srgbClr xmlns:mc="http://schemas.openxmlformats.org/markup-compatibility/2006" xmlns:a14="http://schemas.microsoft.com/office/drawing/2010/main" val="FF0000" mc:Ignorable="a14" a14:legacySpreadsheetColorIndex="10"/>
              </a:solidFill>
              <a:round/>
              <a:headEnd/>
              <a:tailEnd/>
            </a:ln>
            <a:effectLst xmlns:a="http://schemas.openxmlformats.org/drawingml/2006/main"/>
            <a:extLst xmlns:a="http://schemas.openxmlformats.org/drawingml/2006/main">
              <a:ext uri="{909E8E84-426E-40DD-AFC4-6F175D3DCCD1}">
                <a14:hiddenFill xmlns:a14="http://schemas.microsoft.com/office/drawing/2010/main">
                  <a:noFill/>
                </a14:hiddenFill>
              </a:ex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808080"/>
                    </a:outerShdw>
                  </a:effectLst>
                </a14:hiddenEffects>
              </a:ext>
            </a:extLst>
          </cdr:spPr>
        </cdr:sp>
        <cdr:sp macro="" textlink="">
          <cdr:nvSpPr>
            <cdr:cNvPr id="54295" name="Line 1047"/>
            <cdr:cNvSpPr>
              <a:spLocks xmlns:a="http://schemas.openxmlformats.org/drawingml/2006/main" noChangeAspect="1" noChangeShapeType="1"/>
            </cdr:cNvSpPr>
          </cdr:nvSpPr>
          <cdr:spPr bwMode="auto">
            <a:xfrm xmlns:a="http://schemas.openxmlformats.org/drawingml/2006/main">
              <a:off x="658" y="305"/>
              <a:ext cx="12" cy="12"/>
            </a:xfrm>
            <a:prstGeom xmlns:a="http://schemas.openxmlformats.org/drawingml/2006/main" prst="line">
              <a:avLst/>
            </a:prstGeom>
            <a:noFill xmlns:a="http://schemas.openxmlformats.org/drawingml/2006/main"/>
            <a:ln xmlns:a="http://schemas.openxmlformats.org/drawingml/2006/main" w="38100">
              <a:solidFill>
                <a:srgbClr xmlns:mc="http://schemas.openxmlformats.org/markup-compatibility/2006" xmlns:a14="http://schemas.microsoft.com/office/drawing/2010/main" val="FF0000" mc:Ignorable="a14" a14:legacySpreadsheetColorIndex="10"/>
              </a:solidFill>
              <a:round/>
              <a:headEnd/>
              <a:tailEnd/>
            </a:ln>
            <a:effectLst xmlns:a="http://schemas.openxmlformats.org/drawingml/2006/main"/>
            <a:extLst xmlns:a="http://schemas.openxmlformats.org/drawingml/2006/main">
              <a:ext uri="{909E8E84-426E-40DD-AFC4-6F175D3DCCD1}">
                <a14:hiddenFill xmlns:a14="http://schemas.microsoft.com/office/drawing/2010/main">
                  <a:noFill/>
                </a14:hiddenFill>
              </a:ex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808080"/>
                    </a:outerShdw>
                  </a:effectLst>
                </a14:hiddenEffects>
              </a:ext>
            </a:extLst>
          </cdr:spPr>
        </cdr:sp>
        <cdr:sp macro="" textlink="">
          <cdr:nvSpPr>
            <cdr:cNvPr id="54296" name="Line 1048"/>
            <cdr:cNvSpPr>
              <a:spLocks xmlns:a="http://schemas.openxmlformats.org/drawingml/2006/main" noChangeAspect="1" noChangeShapeType="1"/>
            </cdr:cNvSpPr>
          </cdr:nvSpPr>
          <cdr:spPr bwMode="auto">
            <a:xfrm xmlns:a="http://schemas.openxmlformats.org/drawingml/2006/main">
              <a:off x="647" y="305"/>
              <a:ext cx="11" cy="12"/>
            </a:xfrm>
            <a:prstGeom xmlns:a="http://schemas.openxmlformats.org/drawingml/2006/main" prst="line">
              <a:avLst/>
            </a:prstGeom>
            <a:noFill xmlns:a="http://schemas.openxmlformats.org/drawingml/2006/main"/>
            <a:ln xmlns:a="http://schemas.openxmlformats.org/drawingml/2006/main" w="38100">
              <a:solidFill>
                <a:srgbClr xmlns:mc="http://schemas.openxmlformats.org/markup-compatibility/2006" xmlns:a14="http://schemas.microsoft.com/office/drawing/2010/main" val="FF0000" mc:Ignorable="a14" a14:legacySpreadsheetColorIndex="10"/>
              </a:solidFill>
              <a:round/>
              <a:headEnd/>
              <a:tailEnd/>
            </a:ln>
            <a:effectLst xmlns:a="http://schemas.openxmlformats.org/drawingml/2006/main"/>
            <a:extLst xmlns:a="http://schemas.openxmlformats.org/drawingml/2006/main">
              <a:ext uri="{909E8E84-426E-40DD-AFC4-6F175D3DCCD1}">
                <a14:hiddenFill xmlns:a14="http://schemas.microsoft.com/office/drawing/2010/main">
                  <a:noFill/>
                </a14:hiddenFill>
              </a:ex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808080"/>
                    </a:outerShdw>
                  </a:effectLst>
                </a14:hiddenEffects>
              </a:ext>
            </a:extLst>
          </cdr:spPr>
        </cdr:sp>
      </cdr:grpSp>
    </cdr:grpSp>
  </cdr:relSizeAnchor>
</c:userShapes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0.16324</cdr:x>
      <cdr:y>0.28277</cdr:y>
    </cdr:from>
    <cdr:to>
      <cdr:x>0.91634</cdr:x>
      <cdr:y>0.33536</cdr:y>
    </cdr:to>
    <cdr:grpSp>
      <cdr:nvGrpSpPr>
        <cdr:cNvPr id="54285" name="Group 1037">
          <a:extLst xmlns:a="http://schemas.openxmlformats.org/drawingml/2006/main">
            <a:ext uri="{FF2B5EF4-FFF2-40B4-BE49-F238E27FC236}">
              <a16:creationId xmlns:a16="http://schemas.microsoft.com/office/drawing/2014/main" id="{A226ABC6-BB29-4159-8784-3F985131BE40}"/>
            </a:ext>
          </a:extLst>
        </cdr:cNvPr>
        <cdr:cNvGrpSpPr>
          <a:grpSpLocks xmlns:a="http://schemas.openxmlformats.org/drawingml/2006/main"/>
        </cdr:cNvGrpSpPr>
      </cdr:nvGrpSpPr>
      <cdr:grpSpPr bwMode="auto">
        <a:xfrm xmlns:a="http://schemas.openxmlformats.org/drawingml/2006/main" flipV="1">
          <a:off x="642158" y="716440"/>
          <a:ext cx="2962563" cy="133245"/>
          <a:chOff x="511" y="304"/>
          <a:chExt cx="156" cy="13"/>
        </a:xfrm>
      </cdr:grpSpPr>
      <cdr:sp macro="" textlink="">
        <cdr:nvSpPr>
          <cdr:cNvPr id="54286" name="Line 1038"/>
          <cdr:cNvSpPr>
            <a:spLocks xmlns:a="http://schemas.openxmlformats.org/drawingml/2006/main" noChangeAspect="1" noChangeShapeType="1"/>
          </cdr:cNvSpPr>
        </cdr:nvSpPr>
        <cdr:spPr bwMode="auto">
          <a:xfrm xmlns:a="http://schemas.openxmlformats.org/drawingml/2006/main">
            <a:off x="511" y="305"/>
            <a:ext cx="156" cy="0"/>
          </a:xfrm>
          <a:prstGeom xmlns:a="http://schemas.openxmlformats.org/drawingml/2006/main" prst="line">
            <a:avLst/>
          </a:prstGeom>
          <a:noFill xmlns:a="http://schemas.openxmlformats.org/drawingml/2006/main"/>
          <a:ln xmlns:a="http://schemas.openxmlformats.org/drawingml/2006/main" w="38100">
            <a:solidFill>
              <a:srgbClr xmlns:mc="http://schemas.openxmlformats.org/markup-compatibility/2006" xmlns:a14="http://schemas.microsoft.com/office/drawing/2010/main" val="FF0000" mc:Ignorable="a14" a14:legacySpreadsheetColorIndex="10"/>
            </a:solidFill>
            <a:round/>
            <a:headEnd/>
            <a:tailEnd/>
          </a:ln>
          <a:effectLst xmlns:a="http://schemas.openxmlformats.org/drawingml/2006/main"/>
          <a:extLst xmlns:a="http://schemas.openxmlformats.org/drawingml/2006/main">
            <a:ext uri="{909E8E84-426E-40DD-AFC4-6F175D3DCCD1}">
              <a14:hiddenFill xmlns:a14="http://schemas.microsoft.com/office/drawing/2010/main">
                <a:noFill/>
              </a14:hiddenFill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rgbClr val="808080"/>
                  </a:outerShdw>
                </a:effectLst>
              </a14:hiddenEffects>
            </a:ext>
          </a:extLst>
        </cdr:spPr>
      </cdr:sp>
      <cdr:grpSp>
        <cdr:nvGrpSpPr>
          <cdr:cNvPr id="54287" name="Group 1039">
            <a:extLst xmlns:a="http://schemas.openxmlformats.org/drawingml/2006/main">
              <a:ext uri="{FF2B5EF4-FFF2-40B4-BE49-F238E27FC236}">
                <a16:creationId xmlns:a16="http://schemas.microsoft.com/office/drawing/2014/main" id="{58BD4307-D4CA-4E3D-8A75-28931272AA14}"/>
              </a:ext>
            </a:extLst>
          </cdr:cNvPr>
          <cdr:cNvGrpSpPr>
            <a:grpSpLocks xmlns:a="http://schemas.openxmlformats.org/drawingml/2006/main"/>
          </cdr:cNvGrpSpPr>
        </cdr:nvGrpSpPr>
        <cdr:grpSpPr bwMode="auto">
          <a:xfrm xmlns:a="http://schemas.openxmlformats.org/drawingml/2006/main">
            <a:off x="633" y="304"/>
            <a:ext cx="34" cy="13"/>
            <a:chOff x="647" y="304"/>
            <a:chExt cx="34" cy="13"/>
          </a:xfrm>
        </cdr:grpSpPr>
        <cdr:sp macro="" textlink="">
          <cdr:nvSpPr>
            <cdr:cNvPr id="54288" name="Line 1040"/>
            <cdr:cNvSpPr>
              <a:spLocks xmlns:a="http://schemas.openxmlformats.org/drawingml/2006/main" noChangeAspect="1" noChangeShapeType="1"/>
            </cdr:cNvSpPr>
          </cdr:nvSpPr>
          <cdr:spPr bwMode="auto">
            <a:xfrm xmlns:a="http://schemas.openxmlformats.org/drawingml/2006/main">
              <a:off x="670" y="304"/>
              <a:ext cx="11" cy="12"/>
            </a:xfrm>
            <a:prstGeom xmlns:a="http://schemas.openxmlformats.org/drawingml/2006/main" prst="line">
              <a:avLst/>
            </a:prstGeom>
            <a:noFill xmlns:a="http://schemas.openxmlformats.org/drawingml/2006/main"/>
            <a:ln xmlns:a="http://schemas.openxmlformats.org/drawingml/2006/main" w="38100">
              <a:solidFill>
                <a:srgbClr xmlns:mc="http://schemas.openxmlformats.org/markup-compatibility/2006" xmlns:a14="http://schemas.microsoft.com/office/drawing/2010/main" val="FF0000" mc:Ignorable="a14" a14:legacySpreadsheetColorIndex="10"/>
              </a:solidFill>
              <a:round/>
              <a:headEnd/>
              <a:tailEnd/>
            </a:ln>
            <a:effectLst xmlns:a="http://schemas.openxmlformats.org/drawingml/2006/main"/>
            <a:extLst xmlns:a="http://schemas.openxmlformats.org/drawingml/2006/main">
              <a:ext uri="{909E8E84-426E-40DD-AFC4-6F175D3DCCD1}">
                <a14:hiddenFill xmlns:a14="http://schemas.microsoft.com/office/drawing/2010/main">
                  <a:noFill/>
                </a14:hiddenFill>
              </a:ex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808080"/>
                    </a:outerShdw>
                  </a:effectLst>
                </a14:hiddenEffects>
              </a:ext>
            </a:extLst>
          </cdr:spPr>
        </cdr:sp>
        <cdr:sp macro="" textlink="">
          <cdr:nvSpPr>
            <cdr:cNvPr id="54289" name="Line 1041"/>
            <cdr:cNvSpPr>
              <a:spLocks xmlns:a="http://schemas.openxmlformats.org/drawingml/2006/main" noChangeAspect="1" noChangeShapeType="1"/>
            </cdr:cNvSpPr>
          </cdr:nvSpPr>
          <cdr:spPr bwMode="auto">
            <a:xfrm xmlns:a="http://schemas.openxmlformats.org/drawingml/2006/main">
              <a:off x="658" y="305"/>
              <a:ext cx="12" cy="12"/>
            </a:xfrm>
            <a:prstGeom xmlns:a="http://schemas.openxmlformats.org/drawingml/2006/main" prst="line">
              <a:avLst/>
            </a:prstGeom>
            <a:noFill xmlns:a="http://schemas.openxmlformats.org/drawingml/2006/main"/>
            <a:ln xmlns:a="http://schemas.openxmlformats.org/drawingml/2006/main" w="38100">
              <a:solidFill>
                <a:srgbClr xmlns:mc="http://schemas.openxmlformats.org/markup-compatibility/2006" xmlns:a14="http://schemas.microsoft.com/office/drawing/2010/main" val="FF0000" mc:Ignorable="a14" a14:legacySpreadsheetColorIndex="10"/>
              </a:solidFill>
              <a:round/>
              <a:headEnd/>
              <a:tailEnd/>
            </a:ln>
            <a:effectLst xmlns:a="http://schemas.openxmlformats.org/drawingml/2006/main"/>
            <a:extLst xmlns:a="http://schemas.openxmlformats.org/drawingml/2006/main">
              <a:ext uri="{909E8E84-426E-40DD-AFC4-6F175D3DCCD1}">
                <a14:hiddenFill xmlns:a14="http://schemas.microsoft.com/office/drawing/2010/main">
                  <a:noFill/>
                </a14:hiddenFill>
              </a:ex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808080"/>
                    </a:outerShdw>
                  </a:effectLst>
                </a14:hiddenEffects>
              </a:ext>
            </a:extLst>
          </cdr:spPr>
        </cdr:sp>
        <cdr:sp macro="" textlink="">
          <cdr:nvSpPr>
            <cdr:cNvPr id="54290" name="Line 1042"/>
            <cdr:cNvSpPr>
              <a:spLocks xmlns:a="http://schemas.openxmlformats.org/drawingml/2006/main" noChangeAspect="1" noChangeShapeType="1"/>
            </cdr:cNvSpPr>
          </cdr:nvSpPr>
          <cdr:spPr bwMode="auto">
            <a:xfrm xmlns:a="http://schemas.openxmlformats.org/drawingml/2006/main">
              <a:off x="647" y="305"/>
              <a:ext cx="11" cy="12"/>
            </a:xfrm>
            <a:prstGeom xmlns:a="http://schemas.openxmlformats.org/drawingml/2006/main" prst="line">
              <a:avLst/>
            </a:prstGeom>
            <a:noFill xmlns:a="http://schemas.openxmlformats.org/drawingml/2006/main"/>
            <a:ln xmlns:a="http://schemas.openxmlformats.org/drawingml/2006/main" w="38100">
              <a:solidFill>
                <a:srgbClr xmlns:mc="http://schemas.openxmlformats.org/markup-compatibility/2006" xmlns:a14="http://schemas.microsoft.com/office/drawing/2010/main" val="FF0000" mc:Ignorable="a14" a14:legacySpreadsheetColorIndex="10"/>
              </a:solidFill>
              <a:round/>
              <a:headEnd/>
              <a:tailEnd/>
            </a:ln>
            <a:effectLst xmlns:a="http://schemas.openxmlformats.org/drawingml/2006/main"/>
            <a:extLst xmlns:a="http://schemas.openxmlformats.org/drawingml/2006/main">
              <a:ext uri="{909E8E84-426E-40DD-AFC4-6F175D3DCCD1}">
                <a14:hiddenFill xmlns:a14="http://schemas.microsoft.com/office/drawing/2010/main">
                  <a:noFill/>
                </a14:hiddenFill>
              </a:ex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808080"/>
                    </a:outerShdw>
                  </a:effectLst>
                </a14:hiddenEffects>
              </a:ext>
            </a:extLst>
          </cdr:spPr>
        </cdr:sp>
      </cdr:grpSp>
    </cdr:grpSp>
  </cdr:relSizeAnchor>
  <cdr:relSizeAnchor xmlns:cdr="http://schemas.openxmlformats.org/drawingml/2006/chartDrawing">
    <cdr:from>
      <cdr:x>0.17102</cdr:x>
      <cdr:y>0.62865</cdr:y>
    </cdr:from>
    <cdr:to>
      <cdr:x>0.8712</cdr:x>
      <cdr:y>0.69785</cdr:y>
    </cdr:to>
    <cdr:grpSp>
      <cdr:nvGrpSpPr>
        <cdr:cNvPr id="54291" name="Group 1043">
          <a:extLst xmlns:a="http://schemas.openxmlformats.org/drawingml/2006/main">
            <a:ext uri="{FF2B5EF4-FFF2-40B4-BE49-F238E27FC236}">
              <a16:creationId xmlns:a16="http://schemas.microsoft.com/office/drawing/2014/main" id="{E1CEB229-DFAD-4159-8E5D-95C45A01031F}"/>
            </a:ext>
          </a:extLst>
        </cdr:cNvPr>
        <cdr:cNvGrpSpPr>
          <a:grpSpLocks xmlns:a="http://schemas.openxmlformats.org/drawingml/2006/main"/>
        </cdr:cNvGrpSpPr>
      </cdr:nvGrpSpPr>
      <cdr:grpSpPr bwMode="auto">
        <a:xfrm xmlns:a="http://schemas.openxmlformats.org/drawingml/2006/main">
          <a:off x="672763" y="1592779"/>
          <a:ext cx="2754385" cy="175329"/>
          <a:chOff x="229" y="232"/>
          <a:chExt cx="383" cy="20"/>
        </a:xfrm>
      </cdr:grpSpPr>
      <cdr:sp macro="" textlink="">
        <cdr:nvSpPr>
          <cdr:cNvPr id="54292" name="Line 1044"/>
          <cdr:cNvSpPr>
            <a:spLocks xmlns:a="http://schemas.openxmlformats.org/drawingml/2006/main" noChangeAspect="1" noChangeShapeType="1"/>
          </cdr:cNvSpPr>
        </cdr:nvSpPr>
        <cdr:spPr bwMode="auto">
          <a:xfrm xmlns:a="http://schemas.openxmlformats.org/drawingml/2006/main">
            <a:off x="229" y="233"/>
            <a:ext cx="383" cy="0"/>
          </a:xfrm>
          <a:prstGeom xmlns:a="http://schemas.openxmlformats.org/drawingml/2006/main" prst="line">
            <a:avLst/>
          </a:prstGeom>
          <a:noFill xmlns:a="http://schemas.openxmlformats.org/drawingml/2006/main"/>
          <a:ln xmlns:a="http://schemas.openxmlformats.org/drawingml/2006/main" w="38100">
            <a:solidFill>
              <a:srgbClr xmlns:mc="http://schemas.openxmlformats.org/markup-compatibility/2006" xmlns:a14="http://schemas.microsoft.com/office/drawing/2010/main" val="FF0000" mc:Ignorable="a14" a14:legacySpreadsheetColorIndex="10"/>
            </a:solidFill>
            <a:round/>
            <a:headEnd/>
            <a:tailEnd/>
          </a:ln>
          <a:effectLst xmlns:a="http://schemas.openxmlformats.org/drawingml/2006/main"/>
          <a:extLst xmlns:a="http://schemas.openxmlformats.org/drawingml/2006/main">
            <a:ext uri="{909E8E84-426E-40DD-AFC4-6F175D3DCCD1}">
              <a14:hiddenFill xmlns:a14="http://schemas.microsoft.com/office/drawing/2010/main">
                <a:noFill/>
              </a14:hiddenFill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rgbClr val="808080"/>
                  </a:outerShdw>
                </a:effectLst>
              </a14:hiddenEffects>
            </a:ext>
          </a:extLst>
        </cdr:spPr>
      </cdr:sp>
      <cdr:grpSp>
        <cdr:nvGrpSpPr>
          <cdr:cNvPr id="54293" name="Group 1045">
            <a:extLst xmlns:a="http://schemas.openxmlformats.org/drawingml/2006/main">
              <a:ext uri="{FF2B5EF4-FFF2-40B4-BE49-F238E27FC236}">
                <a16:creationId xmlns:a16="http://schemas.microsoft.com/office/drawing/2014/main" id="{9E23A5AF-70B6-40ED-BE30-8F7C378BF1BA}"/>
              </a:ext>
            </a:extLst>
          </cdr:cNvPr>
          <cdr:cNvGrpSpPr>
            <a:grpSpLocks xmlns:a="http://schemas.openxmlformats.org/drawingml/2006/main"/>
          </cdr:cNvGrpSpPr>
        </cdr:nvGrpSpPr>
        <cdr:grpSpPr bwMode="auto">
          <a:xfrm xmlns:a="http://schemas.openxmlformats.org/drawingml/2006/main">
            <a:off x="529" y="232"/>
            <a:ext cx="83" cy="20"/>
            <a:chOff x="647" y="304"/>
            <a:chExt cx="34" cy="13"/>
          </a:xfrm>
        </cdr:grpSpPr>
        <cdr:sp macro="" textlink="">
          <cdr:nvSpPr>
            <cdr:cNvPr id="54294" name="Line 1046"/>
            <cdr:cNvSpPr>
              <a:spLocks xmlns:a="http://schemas.openxmlformats.org/drawingml/2006/main" noChangeAspect="1" noChangeShapeType="1"/>
            </cdr:cNvSpPr>
          </cdr:nvSpPr>
          <cdr:spPr bwMode="auto">
            <a:xfrm xmlns:a="http://schemas.openxmlformats.org/drawingml/2006/main">
              <a:off x="670" y="304"/>
              <a:ext cx="11" cy="12"/>
            </a:xfrm>
            <a:prstGeom xmlns:a="http://schemas.openxmlformats.org/drawingml/2006/main" prst="line">
              <a:avLst/>
            </a:prstGeom>
            <a:noFill xmlns:a="http://schemas.openxmlformats.org/drawingml/2006/main"/>
            <a:ln xmlns:a="http://schemas.openxmlformats.org/drawingml/2006/main" w="38100">
              <a:solidFill>
                <a:srgbClr xmlns:mc="http://schemas.openxmlformats.org/markup-compatibility/2006" xmlns:a14="http://schemas.microsoft.com/office/drawing/2010/main" val="FF0000" mc:Ignorable="a14" a14:legacySpreadsheetColorIndex="10"/>
              </a:solidFill>
              <a:round/>
              <a:headEnd/>
              <a:tailEnd/>
            </a:ln>
            <a:effectLst xmlns:a="http://schemas.openxmlformats.org/drawingml/2006/main"/>
            <a:extLst xmlns:a="http://schemas.openxmlformats.org/drawingml/2006/main">
              <a:ext uri="{909E8E84-426E-40DD-AFC4-6F175D3DCCD1}">
                <a14:hiddenFill xmlns:a14="http://schemas.microsoft.com/office/drawing/2010/main">
                  <a:noFill/>
                </a14:hiddenFill>
              </a:ex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808080"/>
                    </a:outerShdw>
                  </a:effectLst>
                </a14:hiddenEffects>
              </a:ext>
            </a:extLst>
          </cdr:spPr>
        </cdr:sp>
        <cdr:sp macro="" textlink="">
          <cdr:nvSpPr>
            <cdr:cNvPr id="54295" name="Line 1047"/>
            <cdr:cNvSpPr>
              <a:spLocks xmlns:a="http://schemas.openxmlformats.org/drawingml/2006/main" noChangeAspect="1" noChangeShapeType="1"/>
            </cdr:cNvSpPr>
          </cdr:nvSpPr>
          <cdr:spPr bwMode="auto">
            <a:xfrm xmlns:a="http://schemas.openxmlformats.org/drawingml/2006/main">
              <a:off x="658" y="305"/>
              <a:ext cx="12" cy="12"/>
            </a:xfrm>
            <a:prstGeom xmlns:a="http://schemas.openxmlformats.org/drawingml/2006/main" prst="line">
              <a:avLst/>
            </a:prstGeom>
            <a:noFill xmlns:a="http://schemas.openxmlformats.org/drawingml/2006/main"/>
            <a:ln xmlns:a="http://schemas.openxmlformats.org/drawingml/2006/main" w="38100">
              <a:solidFill>
                <a:srgbClr xmlns:mc="http://schemas.openxmlformats.org/markup-compatibility/2006" xmlns:a14="http://schemas.microsoft.com/office/drawing/2010/main" val="FF0000" mc:Ignorable="a14" a14:legacySpreadsheetColorIndex="10"/>
              </a:solidFill>
              <a:round/>
              <a:headEnd/>
              <a:tailEnd/>
            </a:ln>
            <a:effectLst xmlns:a="http://schemas.openxmlformats.org/drawingml/2006/main"/>
            <a:extLst xmlns:a="http://schemas.openxmlformats.org/drawingml/2006/main">
              <a:ext uri="{909E8E84-426E-40DD-AFC4-6F175D3DCCD1}">
                <a14:hiddenFill xmlns:a14="http://schemas.microsoft.com/office/drawing/2010/main">
                  <a:noFill/>
                </a14:hiddenFill>
              </a:ex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808080"/>
                    </a:outerShdw>
                  </a:effectLst>
                </a14:hiddenEffects>
              </a:ext>
            </a:extLst>
          </cdr:spPr>
        </cdr:sp>
        <cdr:sp macro="" textlink="">
          <cdr:nvSpPr>
            <cdr:cNvPr id="54296" name="Line 1048"/>
            <cdr:cNvSpPr>
              <a:spLocks xmlns:a="http://schemas.openxmlformats.org/drawingml/2006/main" noChangeAspect="1" noChangeShapeType="1"/>
            </cdr:cNvSpPr>
          </cdr:nvSpPr>
          <cdr:spPr bwMode="auto">
            <a:xfrm xmlns:a="http://schemas.openxmlformats.org/drawingml/2006/main">
              <a:off x="647" y="305"/>
              <a:ext cx="11" cy="12"/>
            </a:xfrm>
            <a:prstGeom xmlns:a="http://schemas.openxmlformats.org/drawingml/2006/main" prst="line">
              <a:avLst/>
            </a:prstGeom>
            <a:noFill xmlns:a="http://schemas.openxmlformats.org/drawingml/2006/main"/>
            <a:ln xmlns:a="http://schemas.openxmlformats.org/drawingml/2006/main" w="38100">
              <a:solidFill>
                <a:srgbClr xmlns:mc="http://schemas.openxmlformats.org/markup-compatibility/2006" xmlns:a14="http://schemas.microsoft.com/office/drawing/2010/main" val="FF0000" mc:Ignorable="a14" a14:legacySpreadsheetColorIndex="10"/>
              </a:solidFill>
              <a:round/>
              <a:headEnd/>
              <a:tailEnd/>
            </a:ln>
            <a:effectLst xmlns:a="http://schemas.openxmlformats.org/drawingml/2006/main"/>
            <a:extLst xmlns:a="http://schemas.openxmlformats.org/drawingml/2006/main">
              <a:ext uri="{909E8E84-426E-40DD-AFC4-6F175D3DCCD1}">
                <a14:hiddenFill xmlns:a14="http://schemas.microsoft.com/office/drawing/2010/main">
                  <a:noFill/>
                </a14:hiddenFill>
              </a:ex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808080"/>
                    </a:outerShdw>
                  </a:effectLst>
                </a14:hiddenEffects>
              </a:ext>
            </a:extLst>
          </cdr:spPr>
        </cdr:sp>
      </cdr:grpSp>
    </cdr:grpSp>
  </cdr:relSizeAnchor>
</c:userShapes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0.17132</cdr:x>
      <cdr:y>0.27691</cdr:y>
    </cdr:from>
    <cdr:to>
      <cdr:x>0.92442</cdr:x>
      <cdr:y>0.32949</cdr:y>
    </cdr:to>
    <cdr:grpSp>
      <cdr:nvGrpSpPr>
        <cdr:cNvPr id="54285" name="Group 1037">
          <a:extLst xmlns:a="http://schemas.openxmlformats.org/drawingml/2006/main">
            <a:ext uri="{FF2B5EF4-FFF2-40B4-BE49-F238E27FC236}">
              <a16:creationId xmlns:a16="http://schemas.microsoft.com/office/drawing/2014/main" id="{B14AE536-1D7D-49FB-935E-6AE79C252D94}"/>
            </a:ext>
          </a:extLst>
        </cdr:cNvPr>
        <cdr:cNvGrpSpPr>
          <a:grpSpLocks xmlns:a="http://schemas.openxmlformats.org/drawingml/2006/main"/>
        </cdr:cNvGrpSpPr>
      </cdr:nvGrpSpPr>
      <cdr:grpSpPr bwMode="auto">
        <a:xfrm xmlns:a="http://schemas.openxmlformats.org/drawingml/2006/main" flipV="1">
          <a:off x="673943" y="701593"/>
          <a:ext cx="2962564" cy="133219"/>
          <a:chOff x="511" y="304"/>
          <a:chExt cx="156" cy="13"/>
        </a:xfrm>
      </cdr:grpSpPr>
      <cdr:sp macro="" textlink="">
        <cdr:nvSpPr>
          <cdr:cNvPr id="54286" name="Line 1038"/>
          <cdr:cNvSpPr>
            <a:spLocks xmlns:a="http://schemas.openxmlformats.org/drawingml/2006/main" noChangeAspect="1" noChangeShapeType="1"/>
          </cdr:cNvSpPr>
        </cdr:nvSpPr>
        <cdr:spPr bwMode="auto">
          <a:xfrm xmlns:a="http://schemas.openxmlformats.org/drawingml/2006/main">
            <a:off x="511" y="305"/>
            <a:ext cx="156" cy="0"/>
          </a:xfrm>
          <a:prstGeom xmlns:a="http://schemas.openxmlformats.org/drawingml/2006/main" prst="line">
            <a:avLst/>
          </a:prstGeom>
          <a:noFill xmlns:a="http://schemas.openxmlformats.org/drawingml/2006/main"/>
          <a:ln xmlns:a="http://schemas.openxmlformats.org/drawingml/2006/main" w="38100">
            <a:solidFill>
              <a:srgbClr xmlns:mc="http://schemas.openxmlformats.org/markup-compatibility/2006" xmlns:a14="http://schemas.microsoft.com/office/drawing/2010/main" val="FF0000" mc:Ignorable="a14" a14:legacySpreadsheetColorIndex="10"/>
            </a:solidFill>
            <a:round/>
            <a:headEnd/>
            <a:tailEnd/>
          </a:ln>
          <a:effectLst xmlns:a="http://schemas.openxmlformats.org/drawingml/2006/main"/>
          <a:extLst xmlns:a="http://schemas.openxmlformats.org/drawingml/2006/main">
            <a:ext uri="{909E8E84-426E-40DD-AFC4-6F175D3DCCD1}">
              <a14:hiddenFill xmlns:a14="http://schemas.microsoft.com/office/drawing/2010/main">
                <a:noFill/>
              </a14:hiddenFill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rgbClr val="808080"/>
                  </a:outerShdw>
                </a:effectLst>
              </a14:hiddenEffects>
            </a:ext>
          </a:extLst>
        </cdr:spPr>
      </cdr:sp>
      <cdr:grpSp>
        <cdr:nvGrpSpPr>
          <cdr:cNvPr id="54287" name="Group 1039">
            <a:extLst xmlns:a="http://schemas.openxmlformats.org/drawingml/2006/main">
              <a:ext uri="{FF2B5EF4-FFF2-40B4-BE49-F238E27FC236}">
                <a16:creationId xmlns:a16="http://schemas.microsoft.com/office/drawing/2014/main" id="{897A7CAD-E724-4755-B572-EB839E34550C}"/>
              </a:ext>
            </a:extLst>
          </cdr:cNvPr>
          <cdr:cNvGrpSpPr>
            <a:grpSpLocks xmlns:a="http://schemas.openxmlformats.org/drawingml/2006/main"/>
          </cdr:cNvGrpSpPr>
        </cdr:nvGrpSpPr>
        <cdr:grpSpPr bwMode="auto">
          <a:xfrm xmlns:a="http://schemas.openxmlformats.org/drawingml/2006/main">
            <a:off x="633" y="304"/>
            <a:ext cx="34" cy="13"/>
            <a:chOff x="647" y="304"/>
            <a:chExt cx="34" cy="13"/>
          </a:xfrm>
        </cdr:grpSpPr>
        <cdr:sp macro="" textlink="">
          <cdr:nvSpPr>
            <cdr:cNvPr id="54288" name="Line 1040"/>
            <cdr:cNvSpPr>
              <a:spLocks xmlns:a="http://schemas.openxmlformats.org/drawingml/2006/main" noChangeAspect="1" noChangeShapeType="1"/>
            </cdr:cNvSpPr>
          </cdr:nvSpPr>
          <cdr:spPr bwMode="auto">
            <a:xfrm xmlns:a="http://schemas.openxmlformats.org/drawingml/2006/main">
              <a:off x="670" y="304"/>
              <a:ext cx="11" cy="12"/>
            </a:xfrm>
            <a:prstGeom xmlns:a="http://schemas.openxmlformats.org/drawingml/2006/main" prst="line">
              <a:avLst/>
            </a:prstGeom>
            <a:noFill xmlns:a="http://schemas.openxmlformats.org/drawingml/2006/main"/>
            <a:ln xmlns:a="http://schemas.openxmlformats.org/drawingml/2006/main" w="38100">
              <a:solidFill>
                <a:srgbClr xmlns:mc="http://schemas.openxmlformats.org/markup-compatibility/2006" xmlns:a14="http://schemas.microsoft.com/office/drawing/2010/main" val="FF0000" mc:Ignorable="a14" a14:legacySpreadsheetColorIndex="10"/>
              </a:solidFill>
              <a:round/>
              <a:headEnd/>
              <a:tailEnd/>
            </a:ln>
            <a:effectLst xmlns:a="http://schemas.openxmlformats.org/drawingml/2006/main"/>
            <a:extLst xmlns:a="http://schemas.openxmlformats.org/drawingml/2006/main">
              <a:ext uri="{909E8E84-426E-40DD-AFC4-6F175D3DCCD1}">
                <a14:hiddenFill xmlns:a14="http://schemas.microsoft.com/office/drawing/2010/main">
                  <a:noFill/>
                </a14:hiddenFill>
              </a:ex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808080"/>
                    </a:outerShdw>
                  </a:effectLst>
                </a14:hiddenEffects>
              </a:ext>
            </a:extLst>
          </cdr:spPr>
        </cdr:sp>
        <cdr:sp macro="" textlink="">
          <cdr:nvSpPr>
            <cdr:cNvPr id="54289" name="Line 1041"/>
            <cdr:cNvSpPr>
              <a:spLocks xmlns:a="http://schemas.openxmlformats.org/drawingml/2006/main" noChangeAspect="1" noChangeShapeType="1"/>
            </cdr:cNvSpPr>
          </cdr:nvSpPr>
          <cdr:spPr bwMode="auto">
            <a:xfrm xmlns:a="http://schemas.openxmlformats.org/drawingml/2006/main">
              <a:off x="658" y="305"/>
              <a:ext cx="12" cy="12"/>
            </a:xfrm>
            <a:prstGeom xmlns:a="http://schemas.openxmlformats.org/drawingml/2006/main" prst="line">
              <a:avLst/>
            </a:prstGeom>
            <a:noFill xmlns:a="http://schemas.openxmlformats.org/drawingml/2006/main"/>
            <a:ln xmlns:a="http://schemas.openxmlformats.org/drawingml/2006/main" w="38100">
              <a:solidFill>
                <a:srgbClr xmlns:mc="http://schemas.openxmlformats.org/markup-compatibility/2006" xmlns:a14="http://schemas.microsoft.com/office/drawing/2010/main" val="FF0000" mc:Ignorable="a14" a14:legacySpreadsheetColorIndex="10"/>
              </a:solidFill>
              <a:round/>
              <a:headEnd/>
              <a:tailEnd/>
            </a:ln>
            <a:effectLst xmlns:a="http://schemas.openxmlformats.org/drawingml/2006/main"/>
            <a:extLst xmlns:a="http://schemas.openxmlformats.org/drawingml/2006/main">
              <a:ext uri="{909E8E84-426E-40DD-AFC4-6F175D3DCCD1}">
                <a14:hiddenFill xmlns:a14="http://schemas.microsoft.com/office/drawing/2010/main">
                  <a:noFill/>
                </a14:hiddenFill>
              </a:ex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808080"/>
                    </a:outerShdw>
                  </a:effectLst>
                </a14:hiddenEffects>
              </a:ext>
            </a:extLst>
          </cdr:spPr>
        </cdr:sp>
        <cdr:sp macro="" textlink="">
          <cdr:nvSpPr>
            <cdr:cNvPr id="54290" name="Line 1042"/>
            <cdr:cNvSpPr>
              <a:spLocks xmlns:a="http://schemas.openxmlformats.org/drawingml/2006/main" noChangeAspect="1" noChangeShapeType="1"/>
            </cdr:cNvSpPr>
          </cdr:nvSpPr>
          <cdr:spPr bwMode="auto">
            <a:xfrm xmlns:a="http://schemas.openxmlformats.org/drawingml/2006/main">
              <a:off x="647" y="305"/>
              <a:ext cx="11" cy="12"/>
            </a:xfrm>
            <a:prstGeom xmlns:a="http://schemas.openxmlformats.org/drawingml/2006/main" prst="line">
              <a:avLst/>
            </a:prstGeom>
            <a:noFill xmlns:a="http://schemas.openxmlformats.org/drawingml/2006/main"/>
            <a:ln xmlns:a="http://schemas.openxmlformats.org/drawingml/2006/main" w="38100">
              <a:solidFill>
                <a:srgbClr xmlns:mc="http://schemas.openxmlformats.org/markup-compatibility/2006" xmlns:a14="http://schemas.microsoft.com/office/drawing/2010/main" val="FF0000" mc:Ignorable="a14" a14:legacySpreadsheetColorIndex="10"/>
              </a:solidFill>
              <a:round/>
              <a:headEnd/>
              <a:tailEnd/>
            </a:ln>
            <a:effectLst xmlns:a="http://schemas.openxmlformats.org/drawingml/2006/main"/>
            <a:extLst xmlns:a="http://schemas.openxmlformats.org/drawingml/2006/main">
              <a:ext uri="{909E8E84-426E-40DD-AFC4-6F175D3DCCD1}">
                <a14:hiddenFill xmlns:a14="http://schemas.microsoft.com/office/drawing/2010/main">
                  <a:noFill/>
                </a14:hiddenFill>
              </a:ex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808080"/>
                    </a:outerShdw>
                  </a:effectLst>
                </a14:hiddenEffects>
              </a:ext>
            </a:extLst>
          </cdr:spPr>
        </cdr:sp>
      </cdr:grpSp>
    </cdr:grpSp>
  </cdr:relSizeAnchor>
  <cdr:relSizeAnchor xmlns:cdr="http://schemas.openxmlformats.org/drawingml/2006/chartDrawing">
    <cdr:from>
      <cdr:x>0.17506</cdr:x>
      <cdr:y>0.64037</cdr:y>
    </cdr:from>
    <cdr:to>
      <cdr:x>0.87524</cdr:x>
      <cdr:y>0.70957</cdr:y>
    </cdr:to>
    <cdr:grpSp>
      <cdr:nvGrpSpPr>
        <cdr:cNvPr id="54291" name="Group 1043">
          <a:extLst xmlns:a="http://schemas.openxmlformats.org/drawingml/2006/main">
            <a:ext uri="{FF2B5EF4-FFF2-40B4-BE49-F238E27FC236}">
              <a16:creationId xmlns:a16="http://schemas.microsoft.com/office/drawing/2014/main" id="{8A93C878-4F18-43BE-B16D-DF2A016E4C34}"/>
            </a:ext>
          </a:extLst>
        </cdr:cNvPr>
        <cdr:cNvGrpSpPr>
          <a:grpSpLocks xmlns:a="http://schemas.openxmlformats.org/drawingml/2006/main"/>
        </cdr:cNvGrpSpPr>
      </cdr:nvGrpSpPr>
      <cdr:grpSpPr bwMode="auto">
        <a:xfrm xmlns:a="http://schemas.openxmlformats.org/drawingml/2006/main">
          <a:off x="688655" y="1622473"/>
          <a:ext cx="2754386" cy="175329"/>
          <a:chOff x="229" y="232"/>
          <a:chExt cx="383" cy="20"/>
        </a:xfrm>
      </cdr:grpSpPr>
      <cdr:sp macro="" textlink="">
        <cdr:nvSpPr>
          <cdr:cNvPr id="54292" name="Line 1044"/>
          <cdr:cNvSpPr>
            <a:spLocks xmlns:a="http://schemas.openxmlformats.org/drawingml/2006/main" noChangeAspect="1" noChangeShapeType="1"/>
          </cdr:cNvSpPr>
        </cdr:nvSpPr>
        <cdr:spPr bwMode="auto">
          <a:xfrm xmlns:a="http://schemas.openxmlformats.org/drawingml/2006/main">
            <a:off x="229" y="233"/>
            <a:ext cx="383" cy="0"/>
          </a:xfrm>
          <a:prstGeom xmlns:a="http://schemas.openxmlformats.org/drawingml/2006/main" prst="line">
            <a:avLst/>
          </a:prstGeom>
          <a:noFill xmlns:a="http://schemas.openxmlformats.org/drawingml/2006/main"/>
          <a:ln xmlns:a="http://schemas.openxmlformats.org/drawingml/2006/main" w="38100">
            <a:solidFill>
              <a:srgbClr xmlns:mc="http://schemas.openxmlformats.org/markup-compatibility/2006" xmlns:a14="http://schemas.microsoft.com/office/drawing/2010/main" val="FF0000" mc:Ignorable="a14" a14:legacySpreadsheetColorIndex="10"/>
            </a:solidFill>
            <a:round/>
            <a:headEnd/>
            <a:tailEnd/>
          </a:ln>
          <a:effectLst xmlns:a="http://schemas.openxmlformats.org/drawingml/2006/main"/>
          <a:extLst xmlns:a="http://schemas.openxmlformats.org/drawingml/2006/main">
            <a:ext uri="{909E8E84-426E-40DD-AFC4-6F175D3DCCD1}">
              <a14:hiddenFill xmlns:a14="http://schemas.microsoft.com/office/drawing/2010/main">
                <a:noFill/>
              </a14:hiddenFill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rgbClr val="808080"/>
                  </a:outerShdw>
                </a:effectLst>
              </a14:hiddenEffects>
            </a:ext>
          </a:extLst>
        </cdr:spPr>
      </cdr:sp>
      <cdr:grpSp>
        <cdr:nvGrpSpPr>
          <cdr:cNvPr id="54293" name="Group 1045">
            <a:extLst xmlns:a="http://schemas.openxmlformats.org/drawingml/2006/main">
              <a:ext uri="{FF2B5EF4-FFF2-40B4-BE49-F238E27FC236}">
                <a16:creationId xmlns:a16="http://schemas.microsoft.com/office/drawing/2014/main" id="{D0695A98-9A82-4502-9108-B9A2068B8569}"/>
              </a:ext>
            </a:extLst>
          </cdr:cNvPr>
          <cdr:cNvGrpSpPr>
            <a:grpSpLocks xmlns:a="http://schemas.openxmlformats.org/drawingml/2006/main"/>
          </cdr:cNvGrpSpPr>
        </cdr:nvGrpSpPr>
        <cdr:grpSpPr bwMode="auto">
          <a:xfrm xmlns:a="http://schemas.openxmlformats.org/drawingml/2006/main">
            <a:off x="529" y="232"/>
            <a:ext cx="83" cy="20"/>
            <a:chOff x="647" y="304"/>
            <a:chExt cx="34" cy="13"/>
          </a:xfrm>
        </cdr:grpSpPr>
        <cdr:sp macro="" textlink="">
          <cdr:nvSpPr>
            <cdr:cNvPr id="54294" name="Line 1046"/>
            <cdr:cNvSpPr>
              <a:spLocks xmlns:a="http://schemas.openxmlformats.org/drawingml/2006/main" noChangeAspect="1" noChangeShapeType="1"/>
            </cdr:cNvSpPr>
          </cdr:nvSpPr>
          <cdr:spPr bwMode="auto">
            <a:xfrm xmlns:a="http://schemas.openxmlformats.org/drawingml/2006/main">
              <a:off x="670" y="304"/>
              <a:ext cx="11" cy="12"/>
            </a:xfrm>
            <a:prstGeom xmlns:a="http://schemas.openxmlformats.org/drawingml/2006/main" prst="line">
              <a:avLst/>
            </a:prstGeom>
            <a:noFill xmlns:a="http://schemas.openxmlformats.org/drawingml/2006/main"/>
            <a:ln xmlns:a="http://schemas.openxmlformats.org/drawingml/2006/main" w="38100">
              <a:solidFill>
                <a:srgbClr xmlns:mc="http://schemas.openxmlformats.org/markup-compatibility/2006" xmlns:a14="http://schemas.microsoft.com/office/drawing/2010/main" val="FF0000" mc:Ignorable="a14" a14:legacySpreadsheetColorIndex="10"/>
              </a:solidFill>
              <a:round/>
              <a:headEnd/>
              <a:tailEnd/>
            </a:ln>
            <a:effectLst xmlns:a="http://schemas.openxmlformats.org/drawingml/2006/main"/>
            <a:extLst xmlns:a="http://schemas.openxmlformats.org/drawingml/2006/main">
              <a:ext uri="{909E8E84-426E-40DD-AFC4-6F175D3DCCD1}">
                <a14:hiddenFill xmlns:a14="http://schemas.microsoft.com/office/drawing/2010/main">
                  <a:noFill/>
                </a14:hiddenFill>
              </a:ex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808080"/>
                    </a:outerShdw>
                  </a:effectLst>
                </a14:hiddenEffects>
              </a:ext>
            </a:extLst>
          </cdr:spPr>
        </cdr:sp>
        <cdr:sp macro="" textlink="">
          <cdr:nvSpPr>
            <cdr:cNvPr id="54295" name="Line 1047"/>
            <cdr:cNvSpPr>
              <a:spLocks xmlns:a="http://schemas.openxmlformats.org/drawingml/2006/main" noChangeAspect="1" noChangeShapeType="1"/>
            </cdr:cNvSpPr>
          </cdr:nvSpPr>
          <cdr:spPr bwMode="auto">
            <a:xfrm xmlns:a="http://schemas.openxmlformats.org/drawingml/2006/main">
              <a:off x="658" y="305"/>
              <a:ext cx="12" cy="12"/>
            </a:xfrm>
            <a:prstGeom xmlns:a="http://schemas.openxmlformats.org/drawingml/2006/main" prst="line">
              <a:avLst/>
            </a:prstGeom>
            <a:noFill xmlns:a="http://schemas.openxmlformats.org/drawingml/2006/main"/>
            <a:ln xmlns:a="http://schemas.openxmlformats.org/drawingml/2006/main" w="38100">
              <a:solidFill>
                <a:srgbClr xmlns:mc="http://schemas.openxmlformats.org/markup-compatibility/2006" xmlns:a14="http://schemas.microsoft.com/office/drawing/2010/main" val="FF0000" mc:Ignorable="a14" a14:legacySpreadsheetColorIndex="10"/>
              </a:solidFill>
              <a:round/>
              <a:headEnd/>
              <a:tailEnd/>
            </a:ln>
            <a:effectLst xmlns:a="http://schemas.openxmlformats.org/drawingml/2006/main"/>
            <a:extLst xmlns:a="http://schemas.openxmlformats.org/drawingml/2006/main">
              <a:ext uri="{909E8E84-426E-40DD-AFC4-6F175D3DCCD1}">
                <a14:hiddenFill xmlns:a14="http://schemas.microsoft.com/office/drawing/2010/main">
                  <a:noFill/>
                </a14:hiddenFill>
              </a:ex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808080"/>
                    </a:outerShdw>
                  </a:effectLst>
                </a14:hiddenEffects>
              </a:ext>
            </a:extLst>
          </cdr:spPr>
        </cdr:sp>
        <cdr:sp macro="" textlink="">
          <cdr:nvSpPr>
            <cdr:cNvPr id="54296" name="Line 1048"/>
            <cdr:cNvSpPr>
              <a:spLocks xmlns:a="http://schemas.openxmlformats.org/drawingml/2006/main" noChangeAspect="1" noChangeShapeType="1"/>
            </cdr:cNvSpPr>
          </cdr:nvSpPr>
          <cdr:spPr bwMode="auto">
            <a:xfrm xmlns:a="http://schemas.openxmlformats.org/drawingml/2006/main">
              <a:off x="647" y="305"/>
              <a:ext cx="11" cy="12"/>
            </a:xfrm>
            <a:prstGeom xmlns:a="http://schemas.openxmlformats.org/drawingml/2006/main" prst="line">
              <a:avLst/>
            </a:prstGeom>
            <a:noFill xmlns:a="http://schemas.openxmlformats.org/drawingml/2006/main"/>
            <a:ln xmlns:a="http://schemas.openxmlformats.org/drawingml/2006/main" w="38100">
              <a:solidFill>
                <a:srgbClr xmlns:mc="http://schemas.openxmlformats.org/markup-compatibility/2006" xmlns:a14="http://schemas.microsoft.com/office/drawing/2010/main" val="FF0000" mc:Ignorable="a14" a14:legacySpreadsheetColorIndex="10"/>
              </a:solidFill>
              <a:round/>
              <a:headEnd/>
              <a:tailEnd/>
            </a:ln>
            <a:effectLst xmlns:a="http://schemas.openxmlformats.org/drawingml/2006/main"/>
            <a:extLst xmlns:a="http://schemas.openxmlformats.org/drawingml/2006/main">
              <a:ext uri="{909E8E84-426E-40DD-AFC4-6F175D3DCCD1}">
                <a14:hiddenFill xmlns:a14="http://schemas.microsoft.com/office/drawing/2010/main">
                  <a:noFill/>
                </a14:hiddenFill>
              </a:ex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808080"/>
                    </a:outerShdw>
                  </a:effectLst>
                </a14:hiddenEffects>
              </a:ext>
            </a:extLst>
          </cdr:spPr>
        </cdr:sp>
      </cdr:grpSp>
    </cdr:grpSp>
  </cdr:relSizeAnchor>
</c:userShapes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0.16324</cdr:x>
      <cdr:y>0.28277</cdr:y>
    </cdr:from>
    <cdr:to>
      <cdr:x>0.91634</cdr:x>
      <cdr:y>0.33536</cdr:y>
    </cdr:to>
    <cdr:grpSp>
      <cdr:nvGrpSpPr>
        <cdr:cNvPr id="54285" name="Group 1037">
          <a:extLst xmlns:a="http://schemas.openxmlformats.org/drawingml/2006/main">
            <a:ext uri="{FF2B5EF4-FFF2-40B4-BE49-F238E27FC236}">
              <a16:creationId xmlns:a16="http://schemas.microsoft.com/office/drawing/2014/main" id="{F0E614D6-0969-4EAB-A622-758C9FBF533A}"/>
            </a:ext>
          </a:extLst>
        </cdr:cNvPr>
        <cdr:cNvGrpSpPr>
          <a:grpSpLocks xmlns:a="http://schemas.openxmlformats.org/drawingml/2006/main"/>
        </cdr:cNvGrpSpPr>
      </cdr:nvGrpSpPr>
      <cdr:grpSpPr bwMode="auto">
        <a:xfrm xmlns:a="http://schemas.openxmlformats.org/drawingml/2006/main" flipV="1">
          <a:off x="642158" y="716440"/>
          <a:ext cx="2962563" cy="133245"/>
          <a:chOff x="511" y="304"/>
          <a:chExt cx="156" cy="13"/>
        </a:xfrm>
      </cdr:grpSpPr>
      <cdr:sp macro="" textlink="">
        <cdr:nvSpPr>
          <cdr:cNvPr id="54286" name="Line 1038"/>
          <cdr:cNvSpPr>
            <a:spLocks xmlns:a="http://schemas.openxmlformats.org/drawingml/2006/main" noChangeAspect="1" noChangeShapeType="1"/>
          </cdr:cNvSpPr>
        </cdr:nvSpPr>
        <cdr:spPr bwMode="auto">
          <a:xfrm xmlns:a="http://schemas.openxmlformats.org/drawingml/2006/main">
            <a:off x="511" y="305"/>
            <a:ext cx="156" cy="0"/>
          </a:xfrm>
          <a:prstGeom xmlns:a="http://schemas.openxmlformats.org/drawingml/2006/main" prst="line">
            <a:avLst/>
          </a:prstGeom>
          <a:noFill xmlns:a="http://schemas.openxmlformats.org/drawingml/2006/main"/>
          <a:ln xmlns:a="http://schemas.openxmlformats.org/drawingml/2006/main" w="38100">
            <a:solidFill>
              <a:srgbClr xmlns:mc="http://schemas.openxmlformats.org/markup-compatibility/2006" xmlns:a14="http://schemas.microsoft.com/office/drawing/2010/main" val="FF0000" mc:Ignorable="a14" a14:legacySpreadsheetColorIndex="10"/>
            </a:solidFill>
            <a:round/>
            <a:headEnd/>
            <a:tailEnd/>
          </a:ln>
          <a:effectLst xmlns:a="http://schemas.openxmlformats.org/drawingml/2006/main"/>
          <a:extLst xmlns:a="http://schemas.openxmlformats.org/drawingml/2006/main">
            <a:ext uri="{909E8E84-426E-40DD-AFC4-6F175D3DCCD1}">
              <a14:hiddenFill xmlns:a14="http://schemas.microsoft.com/office/drawing/2010/main">
                <a:noFill/>
              </a14:hiddenFill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rgbClr val="808080"/>
                  </a:outerShdw>
                </a:effectLst>
              </a14:hiddenEffects>
            </a:ext>
          </a:extLst>
        </cdr:spPr>
      </cdr:sp>
      <cdr:grpSp>
        <cdr:nvGrpSpPr>
          <cdr:cNvPr id="54287" name="Group 1039">
            <a:extLst xmlns:a="http://schemas.openxmlformats.org/drawingml/2006/main">
              <a:ext uri="{FF2B5EF4-FFF2-40B4-BE49-F238E27FC236}">
                <a16:creationId xmlns:a16="http://schemas.microsoft.com/office/drawing/2014/main" id="{7C2C1469-1B48-4B49-AFC2-4C0E1348FCF1}"/>
              </a:ext>
            </a:extLst>
          </cdr:cNvPr>
          <cdr:cNvGrpSpPr>
            <a:grpSpLocks xmlns:a="http://schemas.openxmlformats.org/drawingml/2006/main"/>
          </cdr:cNvGrpSpPr>
        </cdr:nvGrpSpPr>
        <cdr:grpSpPr bwMode="auto">
          <a:xfrm xmlns:a="http://schemas.openxmlformats.org/drawingml/2006/main">
            <a:off x="633" y="304"/>
            <a:ext cx="34" cy="13"/>
            <a:chOff x="647" y="304"/>
            <a:chExt cx="34" cy="13"/>
          </a:xfrm>
        </cdr:grpSpPr>
        <cdr:sp macro="" textlink="">
          <cdr:nvSpPr>
            <cdr:cNvPr id="54288" name="Line 1040"/>
            <cdr:cNvSpPr>
              <a:spLocks xmlns:a="http://schemas.openxmlformats.org/drawingml/2006/main" noChangeAspect="1" noChangeShapeType="1"/>
            </cdr:cNvSpPr>
          </cdr:nvSpPr>
          <cdr:spPr bwMode="auto">
            <a:xfrm xmlns:a="http://schemas.openxmlformats.org/drawingml/2006/main">
              <a:off x="670" y="304"/>
              <a:ext cx="11" cy="12"/>
            </a:xfrm>
            <a:prstGeom xmlns:a="http://schemas.openxmlformats.org/drawingml/2006/main" prst="line">
              <a:avLst/>
            </a:prstGeom>
            <a:noFill xmlns:a="http://schemas.openxmlformats.org/drawingml/2006/main"/>
            <a:ln xmlns:a="http://schemas.openxmlformats.org/drawingml/2006/main" w="38100">
              <a:solidFill>
                <a:srgbClr xmlns:mc="http://schemas.openxmlformats.org/markup-compatibility/2006" xmlns:a14="http://schemas.microsoft.com/office/drawing/2010/main" val="FF0000" mc:Ignorable="a14" a14:legacySpreadsheetColorIndex="10"/>
              </a:solidFill>
              <a:round/>
              <a:headEnd/>
              <a:tailEnd/>
            </a:ln>
            <a:effectLst xmlns:a="http://schemas.openxmlformats.org/drawingml/2006/main"/>
            <a:extLst xmlns:a="http://schemas.openxmlformats.org/drawingml/2006/main">
              <a:ext uri="{909E8E84-426E-40DD-AFC4-6F175D3DCCD1}">
                <a14:hiddenFill xmlns:a14="http://schemas.microsoft.com/office/drawing/2010/main">
                  <a:noFill/>
                </a14:hiddenFill>
              </a:ex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808080"/>
                    </a:outerShdw>
                  </a:effectLst>
                </a14:hiddenEffects>
              </a:ext>
            </a:extLst>
          </cdr:spPr>
        </cdr:sp>
        <cdr:sp macro="" textlink="">
          <cdr:nvSpPr>
            <cdr:cNvPr id="54289" name="Line 1041"/>
            <cdr:cNvSpPr>
              <a:spLocks xmlns:a="http://schemas.openxmlformats.org/drawingml/2006/main" noChangeAspect="1" noChangeShapeType="1"/>
            </cdr:cNvSpPr>
          </cdr:nvSpPr>
          <cdr:spPr bwMode="auto">
            <a:xfrm xmlns:a="http://schemas.openxmlformats.org/drawingml/2006/main">
              <a:off x="658" y="305"/>
              <a:ext cx="12" cy="12"/>
            </a:xfrm>
            <a:prstGeom xmlns:a="http://schemas.openxmlformats.org/drawingml/2006/main" prst="line">
              <a:avLst/>
            </a:prstGeom>
            <a:noFill xmlns:a="http://schemas.openxmlformats.org/drawingml/2006/main"/>
            <a:ln xmlns:a="http://schemas.openxmlformats.org/drawingml/2006/main" w="38100">
              <a:solidFill>
                <a:srgbClr xmlns:mc="http://schemas.openxmlformats.org/markup-compatibility/2006" xmlns:a14="http://schemas.microsoft.com/office/drawing/2010/main" val="FF0000" mc:Ignorable="a14" a14:legacySpreadsheetColorIndex="10"/>
              </a:solidFill>
              <a:round/>
              <a:headEnd/>
              <a:tailEnd/>
            </a:ln>
            <a:effectLst xmlns:a="http://schemas.openxmlformats.org/drawingml/2006/main"/>
            <a:extLst xmlns:a="http://schemas.openxmlformats.org/drawingml/2006/main">
              <a:ext uri="{909E8E84-426E-40DD-AFC4-6F175D3DCCD1}">
                <a14:hiddenFill xmlns:a14="http://schemas.microsoft.com/office/drawing/2010/main">
                  <a:noFill/>
                </a14:hiddenFill>
              </a:ex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808080"/>
                    </a:outerShdw>
                  </a:effectLst>
                </a14:hiddenEffects>
              </a:ext>
            </a:extLst>
          </cdr:spPr>
        </cdr:sp>
        <cdr:sp macro="" textlink="">
          <cdr:nvSpPr>
            <cdr:cNvPr id="54290" name="Line 1042"/>
            <cdr:cNvSpPr>
              <a:spLocks xmlns:a="http://schemas.openxmlformats.org/drawingml/2006/main" noChangeAspect="1" noChangeShapeType="1"/>
            </cdr:cNvSpPr>
          </cdr:nvSpPr>
          <cdr:spPr bwMode="auto">
            <a:xfrm xmlns:a="http://schemas.openxmlformats.org/drawingml/2006/main">
              <a:off x="647" y="305"/>
              <a:ext cx="11" cy="12"/>
            </a:xfrm>
            <a:prstGeom xmlns:a="http://schemas.openxmlformats.org/drawingml/2006/main" prst="line">
              <a:avLst/>
            </a:prstGeom>
            <a:noFill xmlns:a="http://schemas.openxmlformats.org/drawingml/2006/main"/>
            <a:ln xmlns:a="http://schemas.openxmlformats.org/drawingml/2006/main" w="38100">
              <a:solidFill>
                <a:srgbClr xmlns:mc="http://schemas.openxmlformats.org/markup-compatibility/2006" xmlns:a14="http://schemas.microsoft.com/office/drawing/2010/main" val="FF0000" mc:Ignorable="a14" a14:legacySpreadsheetColorIndex="10"/>
              </a:solidFill>
              <a:round/>
              <a:headEnd/>
              <a:tailEnd/>
            </a:ln>
            <a:effectLst xmlns:a="http://schemas.openxmlformats.org/drawingml/2006/main"/>
            <a:extLst xmlns:a="http://schemas.openxmlformats.org/drawingml/2006/main">
              <a:ext uri="{909E8E84-426E-40DD-AFC4-6F175D3DCCD1}">
                <a14:hiddenFill xmlns:a14="http://schemas.microsoft.com/office/drawing/2010/main">
                  <a:noFill/>
                </a14:hiddenFill>
              </a:ex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808080"/>
                    </a:outerShdw>
                  </a:effectLst>
                </a14:hiddenEffects>
              </a:ext>
            </a:extLst>
          </cdr:spPr>
        </cdr:sp>
      </cdr:grpSp>
    </cdr:grpSp>
  </cdr:relSizeAnchor>
  <cdr:relSizeAnchor xmlns:cdr="http://schemas.openxmlformats.org/drawingml/2006/chartDrawing">
    <cdr:from>
      <cdr:x>0.17102</cdr:x>
      <cdr:y>0.62865</cdr:y>
    </cdr:from>
    <cdr:to>
      <cdr:x>0.8712</cdr:x>
      <cdr:y>0.69785</cdr:y>
    </cdr:to>
    <cdr:grpSp>
      <cdr:nvGrpSpPr>
        <cdr:cNvPr id="54291" name="Group 1043">
          <a:extLst xmlns:a="http://schemas.openxmlformats.org/drawingml/2006/main">
            <a:ext uri="{FF2B5EF4-FFF2-40B4-BE49-F238E27FC236}">
              <a16:creationId xmlns:a16="http://schemas.microsoft.com/office/drawing/2014/main" id="{EE695706-4F35-4EEE-8DF9-79B864BC1BAD}"/>
            </a:ext>
          </a:extLst>
        </cdr:cNvPr>
        <cdr:cNvGrpSpPr>
          <a:grpSpLocks xmlns:a="http://schemas.openxmlformats.org/drawingml/2006/main"/>
        </cdr:cNvGrpSpPr>
      </cdr:nvGrpSpPr>
      <cdr:grpSpPr bwMode="auto">
        <a:xfrm xmlns:a="http://schemas.openxmlformats.org/drawingml/2006/main">
          <a:off x="672763" y="1592779"/>
          <a:ext cx="2754385" cy="175329"/>
          <a:chOff x="229" y="232"/>
          <a:chExt cx="383" cy="20"/>
        </a:xfrm>
      </cdr:grpSpPr>
      <cdr:sp macro="" textlink="">
        <cdr:nvSpPr>
          <cdr:cNvPr id="54292" name="Line 1044"/>
          <cdr:cNvSpPr>
            <a:spLocks xmlns:a="http://schemas.openxmlformats.org/drawingml/2006/main" noChangeAspect="1" noChangeShapeType="1"/>
          </cdr:cNvSpPr>
        </cdr:nvSpPr>
        <cdr:spPr bwMode="auto">
          <a:xfrm xmlns:a="http://schemas.openxmlformats.org/drawingml/2006/main">
            <a:off x="229" y="233"/>
            <a:ext cx="383" cy="0"/>
          </a:xfrm>
          <a:prstGeom xmlns:a="http://schemas.openxmlformats.org/drawingml/2006/main" prst="line">
            <a:avLst/>
          </a:prstGeom>
          <a:noFill xmlns:a="http://schemas.openxmlformats.org/drawingml/2006/main"/>
          <a:ln xmlns:a="http://schemas.openxmlformats.org/drawingml/2006/main" w="38100">
            <a:solidFill>
              <a:srgbClr xmlns:mc="http://schemas.openxmlformats.org/markup-compatibility/2006" xmlns:a14="http://schemas.microsoft.com/office/drawing/2010/main" val="FF0000" mc:Ignorable="a14" a14:legacySpreadsheetColorIndex="10"/>
            </a:solidFill>
            <a:round/>
            <a:headEnd/>
            <a:tailEnd/>
          </a:ln>
          <a:effectLst xmlns:a="http://schemas.openxmlformats.org/drawingml/2006/main"/>
          <a:extLst xmlns:a="http://schemas.openxmlformats.org/drawingml/2006/main">
            <a:ext uri="{909E8E84-426E-40DD-AFC4-6F175D3DCCD1}">
              <a14:hiddenFill xmlns:a14="http://schemas.microsoft.com/office/drawing/2010/main">
                <a:noFill/>
              </a14:hiddenFill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rgbClr val="808080"/>
                  </a:outerShdw>
                </a:effectLst>
              </a14:hiddenEffects>
            </a:ext>
          </a:extLst>
        </cdr:spPr>
      </cdr:sp>
      <cdr:grpSp>
        <cdr:nvGrpSpPr>
          <cdr:cNvPr id="54293" name="Group 1045">
            <a:extLst xmlns:a="http://schemas.openxmlformats.org/drawingml/2006/main">
              <a:ext uri="{FF2B5EF4-FFF2-40B4-BE49-F238E27FC236}">
                <a16:creationId xmlns:a16="http://schemas.microsoft.com/office/drawing/2014/main" id="{AF7B0AFE-3A31-4928-A260-FD7E7F5B36A0}"/>
              </a:ext>
            </a:extLst>
          </cdr:cNvPr>
          <cdr:cNvGrpSpPr>
            <a:grpSpLocks xmlns:a="http://schemas.openxmlformats.org/drawingml/2006/main"/>
          </cdr:cNvGrpSpPr>
        </cdr:nvGrpSpPr>
        <cdr:grpSpPr bwMode="auto">
          <a:xfrm xmlns:a="http://schemas.openxmlformats.org/drawingml/2006/main">
            <a:off x="529" y="232"/>
            <a:ext cx="83" cy="20"/>
            <a:chOff x="647" y="304"/>
            <a:chExt cx="34" cy="13"/>
          </a:xfrm>
        </cdr:grpSpPr>
        <cdr:sp macro="" textlink="">
          <cdr:nvSpPr>
            <cdr:cNvPr id="54294" name="Line 1046"/>
            <cdr:cNvSpPr>
              <a:spLocks xmlns:a="http://schemas.openxmlformats.org/drawingml/2006/main" noChangeAspect="1" noChangeShapeType="1"/>
            </cdr:cNvSpPr>
          </cdr:nvSpPr>
          <cdr:spPr bwMode="auto">
            <a:xfrm xmlns:a="http://schemas.openxmlformats.org/drawingml/2006/main">
              <a:off x="670" y="304"/>
              <a:ext cx="11" cy="12"/>
            </a:xfrm>
            <a:prstGeom xmlns:a="http://schemas.openxmlformats.org/drawingml/2006/main" prst="line">
              <a:avLst/>
            </a:prstGeom>
            <a:noFill xmlns:a="http://schemas.openxmlformats.org/drawingml/2006/main"/>
            <a:ln xmlns:a="http://schemas.openxmlformats.org/drawingml/2006/main" w="38100">
              <a:solidFill>
                <a:srgbClr xmlns:mc="http://schemas.openxmlformats.org/markup-compatibility/2006" xmlns:a14="http://schemas.microsoft.com/office/drawing/2010/main" val="FF0000" mc:Ignorable="a14" a14:legacySpreadsheetColorIndex="10"/>
              </a:solidFill>
              <a:round/>
              <a:headEnd/>
              <a:tailEnd/>
            </a:ln>
            <a:effectLst xmlns:a="http://schemas.openxmlformats.org/drawingml/2006/main"/>
            <a:extLst xmlns:a="http://schemas.openxmlformats.org/drawingml/2006/main">
              <a:ext uri="{909E8E84-426E-40DD-AFC4-6F175D3DCCD1}">
                <a14:hiddenFill xmlns:a14="http://schemas.microsoft.com/office/drawing/2010/main">
                  <a:noFill/>
                </a14:hiddenFill>
              </a:ex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808080"/>
                    </a:outerShdw>
                  </a:effectLst>
                </a14:hiddenEffects>
              </a:ext>
            </a:extLst>
          </cdr:spPr>
        </cdr:sp>
        <cdr:sp macro="" textlink="">
          <cdr:nvSpPr>
            <cdr:cNvPr id="54295" name="Line 1047"/>
            <cdr:cNvSpPr>
              <a:spLocks xmlns:a="http://schemas.openxmlformats.org/drawingml/2006/main" noChangeAspect="1" noChangeShapeType="1"/>
            </cdr:cNvSpPr>
          </cdr:nvSpPr>
          <cdr:spPr bwMode="auto">
            <a:xfrm xmlns:a="http://schemas.openxmlformats.org/drawingml/2006/main">
              <a:off x="658" y="305"/>
              <a:ext cx="12" cy="12"/>
            </a:xfrm>
            <a:prstGeom xmlns:a="http://schemas.openxmlformats.org/drawingml/2006/main" prst="line">
              <a:avLst/>
            </a:prstGeom>
            <a:noFill xmlns:a="http://schemas.openxmlformats.org/drawingml/2006/main"/>
            <a:ln xmlns:a="http://schemas.openxmlformats.org/drawingml/2006/main" w="38100">
              <a:solidFill>
                <a:srgbClr xmlns:mc="http://schemas.openxmlformats.org/markup-compatibility/2006" xmlns:a14="http://schemas.microsoft.com/office/drawing/2010/main" val="FF0000" mc:Ignorable="a14" a14:legacySpreadsheetColorIndex="10"/>
              </a:solidFill>
              <a:round/>
              <a:headEnd/>
              <a:tailEnd/>
            </a:ln>
            <a:effectLst xmlns:a="http://schemas.openxmlformats.org/drawingml/2006/main"/>
            <a:extLst xmlns:a="http://schemas.openxmlformats.org/drawingml/2006/main">
              <a:ext uri="{909E8E84-426E-40DD-AFC4-6F175D3DCCD1}">
                <a14:hiddenFill xmlns:a14="http://schemas.microsoft.com/office/drawing/2010/main">
                  <a:noFill/>
                </a14:hiddenFill>
              </a:ex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808080"/>
                    </a:outerShdw>
                  </a:effectLst>
                </a14:hiddenEffects>
              </a:ext>
            </a:extLst>
          </cdr:spPr>
        </cdr:sp>
        <cdr:sp macro="" textlink="">
          <cdr:nvSpPr>
            <cdr:cNvPr id="54296" name="Line 1048"/>
            <cdr:cNvSpPr>
              <a:spLocks xmlns:a="http://schemas.openxmlformats.org/drawingml/2006/main" noChangeAspect="1" noChangeShapeType="1"/>
            </cdr:cNvSpPr>
          </cdr:nvSpPr>
          <cdr:spPr bwMode="auto">
            <a:xfrm xmlns:a="http://schemas.openxmlformats.org/drawingml/2006/main">
              <a:off x="647" y="305"/>
              <a:ext cx="11" cy="12"/>
            </a:xfrm>
            <a:prstGeom xmlns:a="http://schemas.openxmlformats.org/drawingml/2006/main" prst="line">
              <a:avLst/>
            </a:prstGeom>
            <a:noFill xmlns:a="http://schemas.openxmlformats.org/drawingml/2006/main"/>
            <a:ln xmlns:a="http://schemas.openxmlformats.org/drawingml/2006/main" w="38100">
              <a:solidFill>
                <a:srgbClr xmlns:mc="http://schemas.openxmlformats.org/markup-compatibility/2006" xmlns:a14="http://schemas.microsoft.com/office/drawing/2010/main" val="FF0000" mc:Ignorable="a14" a14:legacySpreadsheetColorIndex="10"/>
              </a:solidFill>
              <a:round/>
              <a:headEnd/>
              <a:tailEnd/>
            </a:ln>
            <a:effectLst xmlns:a="http://schemas.openxmlformats.org/drawingml/2006/main"/>
            <a:extLst xmlns:a="http://schemas.openxmlformats.org/drawingml/2006/main">
              <a:ext uri="{909E8E84-426E-40DD-AFC4-6F175D3DCCD1}">
                <a14:hiddenFill xmlns:a14="http://schemas.microsoft.com/office/drawing/2010/main">
                  <a:noFill/>
                </a14:hiddenFill>
              </a:ex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808080"/>
                    </a:outerShdw>
                  </a:effectLst>
                </a14:hiddenEffects>
              </a:ext>
            </a:extLst>
          </cdr:spPr>
        </cdr:sp>
      </cdr:grpSp>
    </cdr:grpSp>
  </cdr:relSizeAnchor>
</c:userShapes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0.17132</cdr:x>
      <cdr:y>0.27691</cdr:y>
    </cdr:from>
    <cdr:to>
      <cdr:x>0.92442</cdr:x>
      <cdr:y>0.32949</cdr:y>
    </cdr:to>
    <cdr:grpSp>
      <cdr:nvGrpSpPr>
        <cdr:cNvPr id="54285" name="Group 1037">
          <a:extLst xmlns:a="http://schemas.openxmlformats.org/drawingml/2006/main">
            <a:ext uri="{FF2B5EF4-FFF2-40B4-BE49-F238E27FC236}">
              <a16:creationId xmlns:a16="http://schemas.microsoft.com/office/drawing/2014/main" id="{70F823D0-9F02-470E-AF90-579D5F80C1DF}"/>
            </a:ext>
          </a:extLst>
        </cdr:cNvPr>
        <cdr:cNvGrpSpPr>
          <a:grpSpLocks xmlns:a="http://schemas.openxmlformats.org/drawingml/2006/main"/>
        </cdr:cNvGrpSpPr>
      </cdr:nvGrpSpPr>
      <cdr:grpSpPr bwMode="auto">
        <a:xfrm xmlns:a="http://schemas.openxmlformats.org/drawingml/2006/main" flipV="1">
          <a:off x="673943" y="701593"/>
          <a:ext cx="2962564" cy="133219"/>
          <a:chOff x="511" y="304"/>
          <a:chExt cx="156" cy="13"/>
        </a:xfrm>
      </cdr:grpSpPr>
      <cdr:sp macro="" textlink="">
        <cdr:nvSpPr>
          <cdr:cNvPr id="54286" name="Line 1038"/>
          <cdr:cNvSpPr>
            <a:spLocks xmlns:a="http://schemas.openxmlformats.org/drawingml/2006/main" noChangeAspect="1" noChangeShapeType="1"/>
          </cdr:cNvSpPr>
        </cdr:nvSpPr>
        <cdr:spPr bwMode="auto">
          <a:xfrm xmlns:a="http://schemas.openxmlformats.org/drawingml/2006/main">
            <a:off x="511" y="305"/>
            <a:ext cx="156" cy="0"/>
          </a:xfrm>
          <a:prstGeom xmlns:a="http://schemas.openxmlformats.org/drawingml/2006/main" prst="line">
            <a:avLst/>
          </a:prstGeom>
          <a:noFill xmlns:a="http://schemas.openxmlformats.org/drawingml/2006/main"/>
          <a:ln xmlns:a="http://schemas.openxmlformats.org/drawingml/2006/main" w="38100">
            <a:solidFill>
              <a:srgbClr xmlns:mc="http://schemas.openxmlformats.org/markup-compatibility/2006" xmlns:a14="http://schemas.microsoft.com/office/drawing/2010/main" val="FF0000" mc:Ignorable="a14" a14:legacySpreadsheetColorIndex="10"/>
            </a:solidFill>
            <a:round/>
            <a:headEnd/>
            <a:tailEnd/>
          </a:ln>
          <a:effectLst xmlns:a="http://schemas.openxmlformats.org/drawingml/2006/main"/>
          <a:extLst xmlns:a="http://schemas.openxmlformats.org/drawingml/2006/main">
            <a:ext uri="{909E8E84-426E-40DD-AFC4-6F175D3DCCD1}">
              <a14:hiddenFill xmlns:a14="http://schemas.microsoft.com/office/drawing/2010/main">
                <a:noFill/>
              </a14:hiddenFill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rgbClr val="808080"/>
                  </a:outerShdw>
                </a:effectLst>
              </a14:hiddenEffects>
            </a:ext>
          </a:extLst>
        </cdr:spPr>
      </cdr:sp>
      <cdr:grpSp>
        <cdr:nvGrpSpPr>
          <cdr:cNvPr id="54287" name="Group 1039">
            <a:extLst xmlns:a="http://schemas.openxmlformats.org/drawingml/2006/main">
              <a:ext uri="{FF2B5EF4-FFF2-40B4-BE49-F238E27FC236}">
                <a16:creationId xmlns:a16="http://schemas.microsoft.com/office/drawing/2014/main" id="{DA79F00F-BEA6-408A-8046-0B43E2CAD718}"/>
              </a:ext>
            </a:extLst>
          </cdr:cNvPr>
          <cdr:cNvGrpSpPr>
            <a:grpSpLocks xmlns:a="http://schemas.openxmlformats.org/drawingml/2006/main"/>
          </cdr:cNvGrpSpPr>
        </cdr:nvGrpSpPr>
        <cdr:grpSpPr bwMode="auto">
          <a:xfrm xmlns:a="http://schemas.openxmlformats.org/drawingml/2006/main">
            <a:off x="633" y="304"/>
            <a:ext cx="34" cy="13"/>
            <a:chOff x="647" y="304"/>
            <a:chExt cx="34" cy="13"/>
          </a:xfrm>
        </cdr:grpSpPr>
        <cdr:sp macro="" textlink="">
          <cdr:nvSpPr>
            <cdr:cNvPr id="54288" name="Line 1040"/>
            <cdr:cNvSpPr>
              <a:spLocks xmlns:a="http://schemas.openxmlformats.org/drawingml/2006/main" noChangeAspect="1" noChangeShapeType="1"/>
            </cdr:cNvSpPr>
          </cdr:nvSpPr>
          <cdr:spPr bwMode="auto">
            <a:xfrm xmlns:a="http://schemas.openxmlformats.org/drawingml/2006/main">
              <a:off x="670" y="304"/>
              <a:ext cx="11" cy="12"/>
            </a:xfrm>
            <a:prstGeom xmlns:a="http://schemas.openxmlformats.org/drawingml/2006/main" prst="line">
              <a:avLst/>
            </a:prstGeom>
            <a:noFill xmlns:a="http://schemas.openxmlformats.org/drawingml/2006/main"/>
            <a:ln xmlns:a="http://schemas.openxmlformats.org/drawingml/2006/main" w="38100">
              <a:solidFill>
                <a:srgbClr xmlns:mc="http://schemas.openxmlformats.org/markup-compatibility/2006" xmlns:a14="http://schemas.microsoft.com/office/drawing/2010/main" val="FF0000" mc:Ignorable="a14" a14:legacySpreadsheetColorIndex="10"/>
              </a:solidFill>
              <a:round/>
              <a:headEnd/>
              <a:tailEnd/>
            </a:ln>
            <a:effectLst xmlns:a="http://schemas.openxmlformats.org/drawingml/2006/main"/>
            <a:extLst xmlns:a="http://schemas.openxmlformats.org/drawingml/2006/main">
              <a:ext uri="{909E8E84-426E-40DD-AFC4-6F175D3DCCD1}">
                <a14:hiddenFill xmlns:a14="http://schemas.microsoft.com/office/drawing/2010/main">
                  <a:noFill/>
                </a14:hiddenFill>
              </a:ex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808080"/>
                    </a:outerShdw>
                  </a:effectLst>
                </a14:hiddenEffects>
              </a:ext>
            </a:extLst>
          </cdr:spPr>
        </cdr:sp>
        <cdr:sp macro="" textlink="">
          <cdr:nvSpPr>
            <cdr:cNvPr id="54289" name="Line 1041"/>
            <cdr:cNvSpPr>
              <a:spLocks xmlns:a="http://schemas.openxmlformats.org/drawingml/2006/main" noChangeAspect="1" noChangeShapeType="1"/>
            </cdr:cNvSpPr>
          </cdr:nvSpPr>
          <cdr:spPr bwMode="auto">
            <a:xfrm xmlns:a="http://schemas.openxmlformats.org/drawingml/2006/main">
              <a:off x="658" y="305"/>
              <a:ext cx="12" cy="12"/>
            </a:xfrm>
            <a:prstGeom xmlns:a="http://schemas.openxmlformats.org/drawingml/2006/main" prst="line">
              <a:avLst/>
            </a:prstGeom>
            <a:noFill xmlns:a="http://schemas.openxmlformats.org/drawingml/2006/main"/>
            <a:ln xmlns:a="http://schemas.openxmlformats.org/drawingml/2006/main" w="38100">
              <a:solidFill>
                <a:srgbClr xmlns:mc="http://schemas.openxmlformats.org/markup-compatibility/2006" xmlns:a14="http://schemas.microsoft.com/office/drawing/2010/main" val="FF0000" mc:Ignorable="a14" a14:legacySpreadsheetColorIndex="10"/>
              </a:solidFill>
              <a:round/>
              <a:headEnd/>
              <a:tailEnd/>
            </a:ln>
            <a:effectLst xmlns:a="http://schemas.openxmlformats.org/drawingml/2006/main"/>
            <a:extLst xmlns:a="http://schemas.openxmlformats.org/drawingml/2006/main">
              <a:ext uri="{909E8E84-426E-40DD-AFC4-6F175D3DCCD1}">
                <a14:hiddenFill xmlns:a14="http://schemas.microsoft.com/office/drawing/2010/main">
                  <a:noFill/>
                </a14:hiddenFill>
              </a:ex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808080"/>
                    </a:outerShdw>
                  </a:effectLst>
                </a14:hiddenEffects>
              </a:ext>
            </a:extLst>
          </cdr:spPr>
        </cdr:sp>
        <cdr:sp macro="" textlink="">
          <cdr:nvSpPr>
            <cdr:cNvPr id="54290" name="Line 1042"/>
            <cdr:cNvSpPr>
              <a:spLocks xmlns:a="http://schemas.openxmlformats.org/drawingml/2006/main" noChangeAspect="1" noChangeShapeType="1"/>
            </cdr:cNvSpPr>
          </cdr:nvSpPr>
          <cdr:spPr bwMode="auto">
            <a:xfrm xmlns:a="http://schemas.openxmlformats.org/drawingml/2006/main">
              <a:off x="647" y="305"/>
              <a:ext cx="11" cy="12"/>
            </a:xfrm>
            <a:prstGeom xmlns:a="http://schemas.openxmlformats.org/drawingml/2006/main" prst="line">
              <a:avLst/>
            </a:prstGeom>
            <a:noFill xmlns:a="http://schemas.openxmlformats.org/drawingml/2006/main"/>
            <a:ln xmlns:a="http://schemas.openxmlformats.org/drawingml/2006/main" w="38100">
              <a:solidFill>
                <a:srgbClr xmlns:mc="http://schemas.openxmlformats.org/markup-compatibility/2006" xmlns:a14="http://schemas.microsoft.com/office/drawing/2010/main" val="FF0000" mc:Ignorable="a14" a14:legacySpreadsheetColorIndex="10"/>
              </a:solidFill>
              <a:round/>
              <a:headEnd/>
              <a:tailEnd/>
            </a:ln>
            <a:effectLst xmlns:a="http://schemas.openxmlformats.org/drawingml/2006/main"/>
            <a:extLst xmlns:a="http://schemas.openxmlformats.org/drawingml/2006/main">
              <a:ext uri="{909E8E84-426E-40DD-AFC4-6F175D3DCCD1}">
                <a14:hiddenFill xmlns:a14="http://schemas.microsoft.com/office/drawing/2010/main">
                  <a:noFill/>
                </a14:hiddenFill>
              </a:ex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808080"/>
                    </a:outerShdw>
                  </a:effectLst>
                </a14:hiddenEffects>
              </a:ext>
            </a:extLst>
          </cdr:spPr>
        </cdr:sp>
      </cdr:grpSp>
    </cdr:grpSp>
  </cdr:relSizeAnchor>
  <cdr:relSizeAnchor xmlns:cdr="http://schemas.openxmlformats.org/drawingml/2006/chartDrawing">
    <cdr:from>
      <cdr:x>0.17506</cdr:x>
      <cdr:y>0.64037</cdr:y>
    </cdr:from>
    <cdr:to>
      <cdr:x>0.87524</cdr:x>
      <cdr:y>0.70957</cdr:y>
    </cdr:to>
    <cdr:grpSp>
      <cdr:nvGrpSpPr>
        <cdr:cNvPr id="54291" name="Group 1043">
          <a:extLst xmlns:a="http://schemas.openxmlformats.org/drawingml/2006/main">
            <a:ext uri="{FF2B5EF4-FFF2-40B4-BE49-F238E27FC236}">
              <a16:creationId xmlns:a16="http://schemas.microsoft.com/office/drawing/2014/main" id="{8EB5B0FB-7E8D-424E-839A-2E59D04218E2}"/>
            </a:ext>
          </a:extLst>
        </cdr:cNvPr>
        <cdr:cNvGrpSpPr>
          <a:grpSpLocks xmlns:a="http://schemas.openxmlformats.org/drawingml/2006/main"/>
        </cdr:cNvGrpSpPr>
      </cdr:nvGrpSpPr>
      <cdr:grpSpPr bwMode="auto">
        <a:xfrm xmlns:a="http://schemas.openxmlformats.org/drawingml/2006/main">
          <a:off x="688655" y="1622473"/>
          <a:ext cx="2754386" cy="175329"/>
          <a:chOff x="229" y="232"/>
          <a:chExt cx="383" cy="20"/>
        </a:xfrm>
      </cdr:grpSpPr>
      <cdr:sp macro="" textlink="">
        <cdr:nvSpPr>
          <cdr:cNvPr id="54292" name="Line 1044"/>
          <cdr:cNvSpPr>
            <a:spLocks xmlns:a="http://schemas.openxmlformats.org/drawingml/2006/main" noChangeAspect="1" noChangeShapeType="1"/>
          </cdr:cNvSpPr>
        </cdr:nvSpPr>
        <cdr:spPr bwMode="auto">
          <a:xfrm xmlns:a="http://schemas.openxmlformats.org/drawingml/2006/main">
            <a:off x="229" y="233"/>
            <a:ext cx="383" cy="0"/>
          </a:xfrm>
          <a:prstGeom xmlns:a="http://schemas.openxmlformats.org/drawingml/2006/main" prst="line">
            <a:avLst/>
          </a:prstGeom>
          <a:noFill xmlns:a="http://schemas.openxmlformats.org/drawingml/2006/main"/>
          <a:ln xmlns:a="http://schemas.openxmlformats.org/drawingml/2006/main" w="38100">
            <a:solidFill>
              <a:srgbClr xmlns:mc="http://schemas.openxmlformats.org/markup-compatibility/2006" xmlns:a14="http://schemas.microsoft.com/office/drawing/2010/main" val="FF0000" mc:Ignorable="a14" a14:legacySpreadsheetColorIndex="10"/>
            </a:solidFill>
            <a:round/>
            <a:headEnd/>
            <a:tailEnd/>
          </a:ln>
          <a:effectLst xmlns:a="http://schemas.openxmlformats.org/drawingml/2006/main"/>
          <a:extLst xmlns:a="http://schemas.openxmlformats.org/drawingml/2006/main">
            <a:ext uri="{909E8E84-426E-40DD-AFC4-6F175D3DCCD1}">
              <a14:hiddenFill xmlns:a14="http://schemas.microsoft.com/office/drawing/2010/main">
                <a:noFill/>
              </a14:hiddenFill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rgbClr val="808080"/>
                  </a:outerShdw>
                </a:effectLst>
              </a14:hiddenEffects>
            </a:ext>
          </a:extLst>
        </cdr:spPr>
      </cdr:sp>
      <cdr:grpSp>
        <cdr:nvGrpSpPr>
          <cdr:cNvPr id="54293" name="Group 1045">
            <a:extLst xmlns:a="http://schemas.openxmlformats.org/drawingml/2006/main">
              <a:ext uri="{FF2B5EF4-FFF2-40B4-BE49-F238E27FC236}">
                <a16:creationId xmlns:a16="http://schemas.microsoft.com/office/drawing/2014/main" id="{44E58410-66A8-45D9-A55B-EF04B408959F}"/>
              </a:ext>
            </a:extLst>
          </cdr:cNvPr>
          <cdr:cNvGrpSpPr>
            <a:grpSpLocks xmlns:a="http://schemas.openxmlformats.org/drawingml/2006/main"/>
          </cdr:cNvGrpSpPr>
        </cdr:nvGrpSpPr>
        <cdr:grpSpPr bwMode="auto">
          <a:xfrm xmlns:a="http://schemas.openxmlformats.org/drawingml/2006/main">
            <a:off x="529" y="232"/>
            <a:ext cx="83" cy="20"/>
            <a:chOff x="647" y="304"/>
            <a:chExt cx="34" cy="13"/>
          </a:xfrm>
        </cdr:grpSpPr>
        <cdr:sp macro="" textlink="">
          <cdr:nvSpPr>
            <cdr:cNvPr id="54294" name="Line 1046"/>
            <cdr:cNvSpPr>
              <a:spLocks xmlns:a="http://schemas.openxmlformats.org/drawingml/2006/main" noChangeAspect="1" noChangeShapeType="1"/>
            </cdr:cNvSpPr>
          </cdr:nvSpPr>
          <cdr:spPr bwMode="auto">
            <a:xfrm xmlns:a="http://schemas.openxmlformats.org/drawingml/2006/main">
              <a:off x="670" y="304"/>
              <a:ext cx="11" cy="12"/>
            </a:xfrm>
            <a:prstGeom xmlns:a="http://schemas.openxmlformats.org/drawingml/2006/main" prst="line">
              <a:avLst/>
            </a:prstGeom>
            <a:noFill xmlns:a="http://schemas.openxmlformats.org/drawingml/2006/main"/>
            <a:ln xmlns:a="http://schemas.openxmlformats.org/drawingml/2006/main" w="38100">
              <a:solidFill>
                <a:srgbClr xmlns:mc="http://schemas.openxmlformats.org/markup-compatibility/2006" xmlns:a14="http://schemas.microsoft.com/office/drawing/2010/main" val="FF0000" mc:Ignorable="a14" a14:legacySpreadsheetColorIndex="10"/>
              </a:solidFill>
              <a:round/>
              <a:headEnd/>
              <a:tailEnd/>
            </a:ln>
            <a:effectLst xmlns:a="http://schemas.openxmlformats.org/drawingml/2006/main"/>
            <a:extLst xmlns:a="http://schemas.openxmlformats.org/drawingml/2006/main">
              <a:ext uri="{909E8E84-426E-40DD-AFC4-6F175D3DCCD1}">
                <a14:hiddenFill xmlns:a14="http://schemas.microsoft.com/office/drawing/2010/main">
                  <a:noFill/>
                </a14:hiddenFill>
              </a:ex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808080"/>
                    </a:outerShdw>
                  </a:effectLst>
                </a14:hiddenEffects>
              </a:ext>
            </a:extLst>
          </cdr:spPr>
        </cdr:sp>
        <cdr:sp macro="" textlink="">
          <cdr:nvSpPr>
            <cdr:cNvPr id="54295" name="Line 1047"/>
            <cdr:cNvSpPr>
              <a:spLocks xmlns:a="http://schemas.openxmlformats.org/drawingml/2006/main" noChangeAspect="1" noChangeShapeType="1"/>
            </cdr:cNvSpPr>
          </cdr:nvSpPr>
          <cdr:spPr bwMode="auto">
            <a:xfrm xmlns:a="http://schemas.openxmlformats.org/drawingml/2006/main">
              <a:off x="658" y="305"/>
              <a:ext cx="12" cy="12"/>
            </a:xfrm>
            <a:prstGeom xmlns:a="http://schemas.openxmlformats.org/drawingml/2006/main" prst="line">
              <a:avLst/>
            </a:prstGeom>
            <a:noFill xmlns:a="http://schemas.openxmlformats.org/drawingml/2006/main"/>
            <a:ln xmlns:a="http://schemas.openxmlformats.org/drawingml/2006/main" w="38100">
              <a:solidFill>
                <a:srgbClr xmlns:mc="http://schemas.openxmlformats.org/markup-compatibility/2006" xmlns:a14="http://schemas.microsoft.com/office/drawing/2010/main" val="FF0000" mc:Ignorable="a14" a14:legacySpreadsheetColorIndex="10"/>
              </a:solidFill>
              <a:round/>
              <a:headEnd/>
              <a:tailEnd/>
            </a:ln>
            <a:effectLst xmlns:a="http://schemas.openxmlformats.org/drawingml/2006/main"/>
            <a:extLst xmlns:a="http://schemas.openxmlformats.org/drawingml/2006/main">
              <a:ext uri="{909E8E84-426E-40DD-AFC4-6F175D3DCCD1}">
                <a14:hiddenFill xmlns:a14="http://schemas.microsoft.com/office/drawing/2010/main">
                  <a:noFill/>
                </a14:hiddenFill>
              </a:ex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808080"/>
                    </a:outerShdw>
                  </a:effectLst>
                </a14:hiddenEffects>
              </a:ext>
            </a:extLst>
          </cdr:spPr>
        </cdr:sp>
        <cdr:sp macro="" textlink="">
          <cdr:nvSpPr>
            <cdr:cNvPr id="54296" name="Line 1048"/>
            <cdr:cNvSpPr>
              <a:spLocks xmlns:a="http://schemas.openxmlformats.org/drawingml/2006/main" noChangeAspect="1" noChangeShapeType="1"/>
            </cdr:cNvSpPr>
          </cdr:nvSpPr>
          <cdr:spPr bwMode="auto">
            <a:xfrm xmlns:a="http://schemas.openxmlformats.org/drawingml/2006/main">
              <a:off x="647" y="305"/>
              <a:ext cx="11" cy="12"/>
            </a:xfrm>
            <a:prstGeom xmlns:a="http://schemas.openxmlformats.org/drawingml/2006/main" prst="line">
              <a:avLst/>
            </a:prstGeom>
            <a:noFill xmlns:a="http://schemas.openxmlformats.org/drawingml/2006/main"/>
            <a:ln xmlns:a="http://schemas.openxmlformats.org/drawingml/2006/main" w="38100">
              <a:solidFill>
                <a:srgbClr xmlns:mc="http://schemas.openxmlformats.org/markup-compatibility/2006" xmlns:a14="http://schemas.microsoft.com/office/drawing/2010/main" val="FF0000" mc:Ignorable="a14" a14:legacySpreadsheetColorIndex="10"/>
              </a:solidFill>
              <a:round/>
              <a:headEnd/>
              <a:tailEnd/>
            </a:ln>
            <a:effectLst xmlns:a="http://schemas.openxmlformats.org/drawingml/2006/main"/>
            <a:extLst xmlns:a="http://schemas.openxmlformats.org/drawingml/2006/main">
              <a:ext uri="{909E8E84-426E-40DD-AFC4-6F175D3DCCD1}">
                <a14:hiddenFill xmlns:a14="http://schemas.microsoft.com/office/drawing/2010/main">
                  <a:noFill/>
                </a14:hiddenFill>
              </a:ex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808080"/>
                    </a:outerShdw>
                  </a:effectLst>
                </a14:hiddenEffects>
              </a:ext>
            </a:extLst>
          </cdr:spPr>
        </cdr:sp>
      </cdr:grpSp>
    </cdr:grp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yosan\shared\windows\TEMP\C.Lotus.Notes.Data.1\WINDOWS\TEMP\TR_VC&#32013;&#20837;&#29305;&#24615;&#34920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yosan\shared\windows\TEMP\C.Lotus.Notes.Data.1\TAITO\&#21487;&#22793;&#21205;&#24321;\VEL\YMG\VET\VET-&#26412;&#20307;\3&#27425;&#35430;&#20316;\VET-ACTR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yosan\shared\windows\TEMP\C.Lotus.Notes.Data.1\TAITO\&#21487;&#22793;&#21205;&#24321;\VEL\YMG\VET\VET-&#26412;&#20307;\3&#27425;&#35430;&#20316;\VET-&#26412;&#20307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R_VC納入特性表"/>
    </sheetNames>
    <definedNames>
      <definedName name="CHECK_NG"/>
    </defined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VET-ACTR"/>
    </sheetNames>
    <definedNames>
      <definedName name="二重丸"/>
      <definedName name="星印"/>
    </definedNames>
    <sheetDataSet>
      <sheetData sheetId="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VET-本体"/>
    </sheetNames>
    <definedNames>
      <definedName name="土曜日曜"/>
      <definedName name="納入"/>
    </defined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autoPageBreaks="0"/>
  </sheetPr>
  <dimension ref="A1:R63"/>
  <sheetViews>
    <sheetView showGridLines="0" tabSelected="1" zoomScale="80" zoomScaleNormal="80" zoomScaleSheetLayoutView="25" workbookViewId="0">
      <pane xSplit="15" ySplit="9" topLeftCell="P10" activePane="bottomRight" state="frozen"/>
      <selection pane="topRight" activeCell="M1" sqref="M1"/>
      <selection pane="bottomLeft" activeCell="A8" sqref="A8"/>
      <selection pane="bottomRight" activeCell="D3" sqref="D3"/>
    </sheetView>
  </sheetViews>
  <sheetFormatPr defaultColWidth="9" defaultRowHeight="24.75" customHeight="1"/>
  <cols>
    <col min="1" max="1" width="3" style="2" customWidth="1"/>
    <col min="2" max="2" width="19.7265625" style="2" bestFit="1" customWidth="1"/>
    <col min="3" max="3" width="7.36328125" style="2" bestFit="1" customWidth="1"/>
    <col min="4" max="4" width="41.6328125" style="2" bestFit="1" customWidth="1"/>
    <col min="5" max="5" width="55.7265625" style="2" customWidth="1"/>
    <col min="6" max="6" width="7.453125" style="2" bestFit="1" customWidth="1"/>
    <col min="7" max="7" width="8.6328125" style="2" bestFit="1" customWidth="1"/>
    <col min="8" max="8" width="58.6328125" style="2" customWidth="1"/>
    <col min="9" max="9" width="7.453125" style="2" bestFit="1" customWidth="1"/>
    <col min="10" max="10" width="9.36328125" style="2" bestFit="1" customWidth="1"/>
    <col min="11" max="11" width="8.453125" style="2" bestFit="1" customWidth="1"/>
    <col min="12" max="14" width="9" style="2"/>
    <col min="15" max="15" width="2" style="2" bestFit="1" customWidth="1"/>
    <col min="16" max="16" width="13.6328125" style="2" customWidth="1"/>
    <col min="17" max="17" width="9.6328125" style="2" bestFit="1" customWidth="1"/>
    <col min="18" max="18" width="9" style="2"/>
    <col min="19" max="19" width="13.6328125" style="2" customWidth="1"/>
    <col min="20" max="20" width="9.26953125" style="2" bestFit="1" customWidth="1"/>
    <col min="21" max="21" width="9" style="2"/>
    <col min="22" max="22" width="13.6328125" style="2" customWidth="1"/>
    <col min="23" max="23" width="9.6328125" style="2" bestFit="1" customWidth="1"/>
    <col min="24" max="24" width="9" style="2"/>
    <col min="25" max="25" width="13.6328125" style="2" customWidth="1"/>
    <col min="26" max="26" width="9.08984375" style="2" bestFit="1" customWidth="1"/>
    <col min="27" max="27" width="9" style="2"/>
    <col min="28" max="28" width="13.6328125" style="2" customWidth="1"/>
    <col min="29" max="29" width="9.08984375" style="2" bestFit="1" customWidth="1"/>
    <col min="30" max="30" width="9" style="2"/>
    <col min="31" max="31" width="13.6328125" style="2" customWidth="1"/>
    <col min="32" max="32" width="9.08984375" style="2" bestFit="1" customWidth="1"/>
    <col min="33" max="33" width="9" style="2"/>
    <col min="34" max="34" width="13.6328125" style="2" customWidth="1"/>
    <col min="35" max="35" width="9.08984375" style="2" bestFit="1" customWidth="1"/>
    <col min="36" max="36" width="9" style="2"/>
    <col min="37" max="37" width="13.6328125" style="2" customWidth="1"/>
    <col min="38" max="38" width="9.08984375" style="2" bestFit="1" customWidth="1"/>
    <col min="39" max="39" width="9" style="2"/>
    <col min="40" max="40" width="13.6328125" style="2" customWidth="1"/>
    <col min="41" max="41" width="9.08984375" style="2" bestFit="1" customWidth="1"/>
    <col min="42" max="42" width="9" style="2"/>
    <col min="43" max="43" width="13.6328125" style="2" customWidth="1"/>
    <col min="44" max="44" width="9.08984375" style="2" bestFit="1" customWidth="1"/>
    <col min="45" max="45" width="9" style="2"/>
    <col min="46" max="46" width="13.6328125" style="2" customWidth="1"/>
    <col min="47" max="47" width="9.08984375" style="2" bestFit="1" customWidth="1"/>
    <col min="48" max="48" width="9" style="2"/>
    <col min="49" max="49" width="13.6328125" style="2" customWidth="1"/>
    <col min="50" max="50" width="9.08984375" style="2" bestFit="1" customWidth="1"/>
    <col min="51" max="51" width="9" style="2"/>
    <col min="52" max="52" width="13.6328125" style="2" customWidth="1"/>
    <col min="53" max="53" width="9.08984375" style="2" bestFit="1" customWidth="1"/>
    <col min="54" max="54" width="9" style="2"/>
    <col min="55" max="55" width="13.6328125" style="2" customWidth="1"/>
    <col min="56" max="56" width="9.08984375" style="2" bestFit="1" customWidth="1"/>
    <col min="57" max="57" width="9" style="2"/>
    <col min="58" max="58" width="13.6328125" style="2" customWidth="1"/>
    <col min="59" max="59" width="9.08984375" style="2" bestFit="1" customWidth="1"/>
    <col min="60" max="60" width="9" style="2"/>
    <col min="61" max="61" width="13.6328125" style="2" customWidth="1"/>
    <col min="62" max="62" width="9.08984375" style="2" bestFit="1" customWidth="1"/>
    <col min="63" max="16384" width="9" style="2"/>
  </cols>
  <sheetData>
    <row r="1" spans="1:18" ht="53.25" customHeight="1" thickBot="1">
      <c r="A1" s="75"/>
      <c r="B1" s="76"/>
      <c r="C1" s="77"/>
      <c r="D1" s="78" t="s">
        <v>29</v>
      </c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65"/>
      <c r="Q1" s="65"/>
      <c r="R1" s="65"/>
    </row>
    <row r="2" spans="1:18" ht="24.75" customHeight="1">
      <c r="A2" s="1"/>
    </row>
    <row r="3" spans="1:18" ht="24.75" customHeight="1">
      <c r="K3" s="3"/>
    </row>
    <row r="5" spans="1:18" ht="24.75" customHeight="1" thickBot="1">
      <c r="H5" s="42"/>
      <c r="M5" s="4"/>
    </row>
    <row r="6" spans="1:18" ht="24.75" customHeight="1">
      <c r="B6" s="86" t="s">
        <v>0</v>
      </c>
      <c r="C6" s="88" t="s">
        <v>1</v>
      </c>
      <c r="D6" s="90" t="s">
        <v>2</v>
      </c>
      <c r="E6" s="82" t="s">
        <v>31</v>
      </c>
      <c r="F6" s="83"/>
      <c r="G6" s="83"/>
      <c r="H6" s="92" t="s">
        <v>32</v>
      </c>
      <c r="I6" s="83"/>
      <c r="J6" s="93"/>
      <c r="K6" s="80" t="s">
        <v>3</v>
      </c>
    </row>
    <row r="7" spans="1:18" ht="24.75" customHeight="1">
      <c r="B7" s="87"/>
      <c r="C7" s="89"/>
      <c r="D7" s="91"/>
      <c r="E7" s="84"/>
      <c r="F7" s="85"/>
      <c r="G7" s="85"/>
      <c r="H7" s="94"/>
      <c r="I7" s="85"/>
      <c r="J7" s="95"/>
      <c r="K7" s="81"/>
    </row>
    <row r="8" spans="1:18" ht="24.75" customHeight="1">
      <c r="B8" s="87"/>
      <c r="C8" s="89"/>
      <c r="D8" s="91"/>
      <c r="E8" s="84"/>
      <c r="F8" s="85"/>
      <c r="G8" s="85"/>
      <c r="H8" s="94"/>
      <c r="I8" s="85"/>
      <c r="J8" s="95"/>
      <c r="K8" s="81"/>
    </row>
    <row r="9" spans="1:18" ht="24.75" customHeight="1">
      <c r="B9" s="87"/>
      <c r="C9" s="89"/>
      <c r="D9" s="91"/>
      <c r="E9" s="84"/>
      <c r="F9" s="85"/>
      <c r="G9" s="85"/>
      <c r="H9" s="94"/>
      <c r="I9" s="85"/>
      <c r="J9" s="95"/>
      <c r="K9" s="81"/>
    </row>
    <row r="10" spans="1:18" ht="24.75" customHeight="1">
      <c r="B10" s="66" t="s">
        <v>27</v>
      </c>
      <c r="C10" s="71"/>
      <c r="D10" s="68" t="s">
        <v>33</v>
      </c>
      <c r="H10" s="45"/>
      <c r="K10" s="96"/>
    </row>
    <row r="11" spans="1:18" ht="24.75" customHeight="1">
      <c r="B11" s="66"/>
      <c r="C11" s="71"/>
      <c r="D11" s="68"/>
      <c r="F11" s="5" t="s">
        <v>26</v>
      </c>
      <c r="G11" s="6">
        <f>Data!C52</f>
        <v>1.5617923089801895</v>
      </c>
      <c r="H11" s="45"/>
      <c r="I11" s="5" t="s">
        <v>26</v>
      </c>
      <c r="J11" s="6">
        <f>Data!C123</f>
        <v>1.3425495496040878</v>
      </c>
      <c r="K11" s="96"/>
    </row>
    <row r="12" spans="1:18" ht="24.75" customHeight="1">
      <c r="B12" s="66"/>
      <c r="C12" s="71"/>
      <c r="D12" s="68"/>
      <c r="F12" s="47" t="s">
        <v>4</v>
      </c>
      <c r="G12" s="6">
        <f>Data!C46</f>
        <v>0.27959330069424693</v>
      </c>
      <c r="H12" s="45"/>
      <c r="I12" s="47" t="s">
        <v>4</v>
      </c>
      <c r="J12" s="6">
        <f>Data!C117</f>
        <v>0.39311605142127948</v>
      </c>
      <c r="K12" s="96"/>
    </row>
    <row r="13" spans="1:18" ht="24.75" customHeight="1">
      <c r="B13" s="66"/>
      <c r="C13" s="71"/>
      <c r="D13" s="68"/>
      <c r="F13" s="47" t="s">
        <v>5</v>
      </c>
      <c r="G13" s="6">
        <f>Data!C45</f>
        <v>41.309999999999981</v>
      </c>
      <c r="H13" s="45"/>
      <c r="I13" s="47" t="s">
        <v>5</v>
      </c>
      <c r="J13" s="6">
        <f>Data!C116</f>
        <v>41.583333333333329</v>
      </c>
      <c r="K13" s="96"/>
    </row>
    <row r="14" spans="1:18" ht="24.75" customHeight="1">
      <c r="B14" s="66"/>
      <c r="C14" s="71"/>
      <c r="D14" s="68"/>
      <c r="F14" s="7" t="s">
        <v>6</v>
      </c>
      <c r="G14" s="7">
        <f>Data!C41</f>
        <v>30</v>
      </c>
      <c r="H14" s="45"/>
      <c r="I14" s="7" t="s">
        <v>6</v>
      </c>
      <c r="J14" s="7">
        <f>Data!C112</f>
        <v>30</v>
      </c>
      <c r="K14" s="96"/>
    </row>
    <row r="15" spans="1:18" ht="24.75" customHeight="1">
      <c r="B15" s="66"/>
      <c r="C15" s="71"/>
      <c r="D15" s="68"/>
      <c r="H15" s="45"/>
      <c r="K15" s="96"/>
    </row>
    <row r="16" spans="1:18" ht="24.75" customHeight="1">
      <c r="B16" s="66"/>
      <c r="C16" s="71"/>
      <c r="D16" s="68"/>
      <c r="H16" s="45"/>
      <c r="K16" s="96"/>
    </row>
    <row r="17" spans="2:11" ht="24.75" customHeight="1">
      <c r="B17" s="66"/>
      <c r="C17" s="71"/>
      <c r="D17" s="68"/>
      <c r="H17" s="45"/>
      <c r="K17" s="96"/>
    </row>
    <row r="18" spans="2:11" ht="24.75" customHeight="1">
      <c r="B18" s="67"/>
      <c r="C18" s="72"/>
      <c r="D18" s="69"/>
      <c r="E18" s="8"/>
      <c r="F18" s="8"/>
      <c r="G18" s="8"/>
      <c r="H18" s="46"/>
      <c r="I18" s="8"/>
      <c r="J18" s="8"/>
      <c r="K18" s="97"/>
    </row>
    <row r="19" spans="2:11" ht="24.75" customHeight="1">
      <c r="B19" s="66"/>
      <c r="C19" s="70"/>
      <c r="D19" s="68"/>
      <c r="H19" s="45"/>
      <c r="K19" s="96"/>
    </row>
    <row r="20" spans="2:11" ht="24.75" customHeight="1">
      <c r="B20" s="66"/>
      <c r="C20" s="71"/>
      <c r="D20" s="68"/>
      <c r="F20" s="5" t="s">
        <v>26</v>
      </c>
      <c r="G20" s="6" t="e">
        <f>Data!F52</f>
        <v>#DIV/0!</v>
      </c>
      <c r="H20" s="45"/>
      <c r="I20" s="5" t="s">
        <v>26</v>
      </c>
      <c r="J20" s="6" t="e">
        <f>Data!F123</f>
        <v>#DIV/0!</v>
      </c>
      <c r="K20" s="96"/>
    </row>
    <row r="21" spans="2:11" ht="24.75" customHeight="1">
      <c r="B21" s="66"/>
      <c r="C21" s="71"/>
      <c r="D21" s="68"/>
      <c r="F21" s="47" t="s">
        <v>4</v>
      </c>
      <c r="G21" s="6" t="e">
        <f>Data!F46</f>
        <v>#DIV/0!</v>
      </c>
      <c r="H21" s="45"/>
      <c r="I21" s="47" t="s">
        <v>4</v>
      </c>
      <c r="J21" s="6" t="e">
        <f>Data!F117</f>
        <v>#DIV/0!</v>
      </c>
      <c r="K21" s="96"/>
    </row>
    <row r="22" spans="2:11" ht="24.75" customHeight="1">
      <c r="B22" s="66"/>
      <c r="C22" s="71"/>
      <c r="D22" s="68"/>
      <c r="F22" s="47" t="s">
        <v>5</v>
      </c>
      <c r="G22" s="6" t="e">
        <f>Data!F45</f>
        <v>#DIV/0!</v>
      </c>
      <c r="H22" s="45"/>
      <c r="I22" s="47" t="s">
        <v>5</v>
      </c>
      <c r="J22" s="6" t="e">
        <f>Data!F116</f>
        <v>#DIV/0!</v>
      </c>
      <c r="K22" s="96"/>
    </row>
    <row r="23" spans="2:11" ht="24.75" customHeight="1">
      <c r="B23" s="66"/>
      <c r="C23" s="71"/>
      <c r="D23" s="68"/>
      <c r="F23" s="7" t="s">
        <v>6</v>
      </c>
      <c r="G23" s="7">
        <f>Data!F41</f>
        <v>0</v>
      </c>
      <c r="H23" s="45"/>
      <c r="I23" s="7" t="s">
        <v>6</v>
      </c>
      <c r="J23" s="7">
        <f>Data!F112</f>
        <v>0</v>
      </c>
      <c r="K23" s="96"/>
    </row>
    <row r="24" spans="2:11" ht="24.75" customHeight="1">
      <c r="B24" s="66"/>
      <c r="C24" s="71"/>
      <c r="D24" s="68"/>
      <c r="H24" s="45"/>
      <c r="K24" s="96"/>
    </row>
    <row r="25" spans="2:11" ht="24.75" customHeight="1">
      <c r="B25" s="66"/>
      <c r="C25" s="71"/>
      <c r="D25" s="68"/>
      <c r="H25" s="45"/>
      <c r="K25" s="96"/>
    </row>
    <row r="26" spans="2:11" ht="24.75" customHeight="1">
      <c r="B26" s="66"/>
      <c r="C26" s="71"/>
      <c r="D26" s="68"/>
      <c r="H26" s="45"/>
      <c r="K26" s="96"/>
    </row>
    <row r="27" spans="2:11" ht="24.75" customHeight="1">
      <c r="B27" s="67"/>
      <c r="C27" s="72"/>
      <c r="D27" s="69"/>
      <c r="E27" s="8"/>
      <c r="F27" s="8"/>
      <c r="G27" s="8"/>
      <c r="H27" s="46"/>
      <c r="I27" s="8"/>
      <c r="J27" s="8"/>
      <c r="K27" s="97"/>
    </row>
    <row r="28" spans="2:11" ht="24.75" customHeight="1">
      <c r="B28" s="66"/>
      <c r="C28" s="70"/>
      <c r="D28" s="68"/>
      <c r="H28" s="45"/>
      <c r="K28" s="96"/>
    </row>
    <row r="29" spans="2:11" ht="24.75" customHeight="1">
      <c r="B29" s="66"/>
      <c r="C29" s="71"/>
      <c r="D29" s="68"/>
      <c r="F29" s="5" t="s">
        <v>26</v>
      </c>
      <c r="G29" s="6" t="e">
        <f>Data!I52</f>
        <v>#DIV/0!</v>
      </c>
      <c r="H29" s="45"/>
      <c r="I29" s="5" t="s">
        <v>26</v>
      </c>
      <c r="J29" s="6" t="e">
        <f>Data!I123</f>
        <v>#DIV/0!</v>
      </c>
      <c r="K29" s="96"/>
    </row>
    <row r="30" spans="2:11" ht="24.75" customHeight="1">
      <c r="B30" s="66"/>
      <c r="C30" s="71"/>
      <c r="D30" s="68"/>
      <c r="F30" s="47" t="s">
        <v>4</v>
      </c>
      <c r="G30" s="6" t="e">
        <f>Data!I46</f>
        <v>#DIV/0!</v>
      </c>
      <c r="H30" s="45"/>
      <c r="I30" s="47" t="s">
        <v>4</v>
      </c>
      <c r="J30" s="6" t="e">
        <f>Data!I117</f>
        <v>#DIV/0!</v>
      </c>
      <c r="K30" s="96"/>
    </row>
    <row r="31" spans="2:11" ht="24.75" customHeight="1">
      <c r="B31" s="66"/>
      <c r="C31" s="71"/>
      <c r="D31" s="68"/>
      <c r="F31" s="47" t="s">
        <v>5</v>
      </c>
      <c r="G31" s="6" t="e">
        <f>Data!I45</f>
        <v>#DIV/0!</v>
      </c>
      <c r="H31" s="45"/>
      <c r="I31" s="47" t="s">
        <v>5</v>
      </c>
      <c r="J31" s="6" t="e">
        <f>Data!I116</f>
        <v>#DIV/0!</v>
      </c>
      <c r="K31" s="96"/>
    </row>
    <row r="32" spans="2:11" ht="24.75" customHeight="1">
      <c r="B32" s="66"/>
      <c r="C32" s="71"/>
      <c r="D32" s="68"/>
      <c r="F32" s="7" t="s">
        <v>6</v>
      </c>
      <c r="G32" s="7">
        <f>Data!I41</f>
        <v>0</v>
      </c>
      <c r="H32" s="45"/>
      <c r="I32" s="7" t="s">
        <v>6</v>
      </c>
      <c r="J32" s="7">
        <f>Data!I112</f>
        <v>0</v>
      </c>
      <c r="K32" s="96"/>
    </row>
    <row r="33" spans="2:11" ht="24.75" customHeight="1">
      <c r="B33" s="66"/>
      <c r="C33" s="71"/>
      <c r="D33" s="68"/>
      <c r="H33" s="45"/>
      <c r="K33" s="96"/>
    </row>
    <row r="34" spans="2:11" ht="24.75" customHeight="1">
      <c r="B34" s="66"/>
      <c r="C34" s="71"/>
      <c r="D34" s="68"/>
      <c r="H34" s="45"/>
      <c r="K34" s="96"/>
    </row>
    <row r="35" spans="2:11" ht="24.75" customHeight="1">
      <c r="B35" s="66"/>
      <c r="C35" s="71"/>
      <c r="D35" s="68"/>
      <c r="H35" s="45"/>
      <c r="K35" s="96"/>
    </row>
    <row r="36" spans="2:11" ht="24.75" customHeight="1">
      <c r="B36" s="67"/>
      <c r="C36" s="72"/>
      <c r="D36" s="69"/>
      <c r="E36" s="8"/>
      <c r="F36" s="8"/>
      <c r="G36" s="8"/>
      <c r="H36" s="46"/>
      <c r="I36" s="8"/>
      <c r="J36" s="8"/>
      <c r="K36" s="97"/>
    </row>
    <row r="37" spans="2:11" ht="24.75" customHeight="1">
      <c r="B37" s="66"/>
      <c r="C37" s="70"/>
      <c r="D37" s="68"/>
      <c r="H37" s="45"/>
      <c r="K37" s="73"/>
    </row>
    <row r="38" spans="2:11" ht="24.75" customHeight="1">
      <c r="B38" s="66"/>
      <c r="C38" s="71"/>
      <c r="D38" s="68"/>
      <c r="F38" s="5" t="s">
        <v>26</v>
      </c>
      <c r="G38" s="6" t="e">
        <f>Data!L52</f>
        <v>#DIV/0!</v>
      </c>
      <c r="H38" s="45"/>
      <c r="I38" s="5" t="s">
        <v>26</v>
      </c>
      <c r="J38" s="6" t="e">
        <f>Data!L123</f>
        <v>#DIV/0!</v>
      </c>
      <c r="K38" s="73"/>
    </row>
    <row r="39" spans="2:11" ht="24.75" customHeight="1">
      <c r="B39" s="66"/>
      <c r="C39" s="71"/>
      <c r="D39" s="68"/>
      <c r="F39" s="47" t="s">
        <v>4</v>
      </c>
      <c r="G39" s="6" t="e">
        <f>Data!L46</f>
        <v>#DIV/0!</v>
      </c>
      <c r="H39" s="45"/>
      <c r="I39" s="47" t="s">
        <v>4</v>
      </c>
      <c r="J39" s="6" t="e">
        <f>Data!L117</f>
        <v>#DIV/0!</v>
      </c>
      <c r="K39" s="73"/>
    </row>
    <row r="40" spans="2:11" ht="24.75" customHeight="1">
      <c r="B40" s="66"/>
      <c r="C40" s="71"/>
      <c r="D40" s="68"/>
      <c r="F40" s="47" t="s">
        <v>5</v>
      </c>
      <c r="G40" s="6" t="e">
        <f>Data!L45</f>
        <v>#DIV/0!</v>
      </c>
      <c r="H40" s="45"/>
      <c r="I40" s="47" t="s">
        <v>5</v>
      </c>
      <c r="J40" s="6" t="e">
        <f>Data!L116</f>
        <v>#DIV/0!</v>
      </c>
      <c r="K40" s="73"/>
    </row>
    <row r="41" spans="2:11" ht="24.75" customHeight="1">
      <c r="B41" s="66"/>
      <c r="C41" s="71"/>
      <c r="D41" s="68"/>
      <c r="F41" s="7" t="s">
        <v>6</v>
      </c>
      <c r="G41" s="7">
        <f>Data!L41</f>
        <v>0</v>
      </c>
      <c r="H41" s="45"/>
      <c r="I41" s="7" t="s">
        <v>6</v>
      </c>
      <c r="J41" s="7">
        <f>Data!L112</f>
        <v>0</v>
      </c>
      <c r="K41" s="73"/>
    </row>
    <row r="42" spans="2:11" ht="24.75" customHeight="1">
      <c r="B42" s="66"/>
      <c r="C42" s="71"/>
      <c r="D42" s="68"/>
      <c r="H42" s="45"/>
      <c r="K42" s="73"/>
    </row>
    <row r="43" spans="2:11" ht="24.75" customHeight="1">
      <c r="B43" s="66"/>
      <c r="C43" s="71"/>
      <c r="D43" s="68"/>
      <c r="H43" s="45"/>
      <c r="K43" s="73"/>
    </row>
    <row r="44" spans="2:11" ht="24.75" customHeight="1">
      <c r="B44" s="66"/>
      <c r="C44" s="71"/>
      <c r="D44" s="68"/>
      <c r="H44" s="45"/>
      <c r="K44" s="73"/>
    </row>
    <row r="45" spans="2:11" ht="24.75" customHeight="1">
      <c r="B45" s="67"/>
      <c r="C45" s="72"/>
      <c r="D45" s="69"/>
      <c r="E45" s="8"/>
      <c r="F45" s="8"/>
      <c r="G45" s="8"/>
      <c r="H45" s="46"/>
      <c r="I45" s="8"/>
      <c r="J45" s="8"/>
      <c r="K45" s="74"/>
    </row>
    <row r="46" spans="2:11" ht="24.75" customHeight="1">
      <c r="B46" s="66"/>
      <c r="C46" s="70"/>
      <c r="D46" s="68"/>
      <c r="H46" s="45"/>
      <c r="K46" s="73"/>
    </row>
    <row r="47" spans="2:11" ht="24.75" customHeight="1">
      <c r="B47" s="66"/>
      <c r="C47" s="71"/>
      <c r="D47" s="68"/>
      <c r="F47" s="5" t="s">
        <v>26</v>
      </c>
      <c r="G47" s="6" t="e">
        <f>Data!O52</f>
        <v>#DIV/0!</v>
      </c>
      <c r="H47" s="45"/>
      <c r="I47" s="5" t="s">
        <v>26</v>
      </c>
      <c r="J47" s="6" t="e">
        <f>Data!O123</f>
        <v>#DIV/0!</v>
      </c>
      <c r="K47" s="73"/>
    </row>
    <row r="48" spans="2:11" ht="24.75" customHeight="1">
      <c r="B48" s="66"/>
      <c r="C48" s="71"/>
      <c r="D48" s="68"/>
      <c r="F48" s="47" t="s">
        <v>4</v>
      </c>
      <c r="G48" s="6" t="e">
        <f>Data!O46</f>
        <v>#DIV/0!</v>
      </c>
      <c r="H48" s="45"/>
      <c r="I48" s="47" t="s">
        <v>4</v>
      </c>
      <c r="J48" s="6" t="e">
        <f>Data!O117</f>
        <v>#DIV/0!</v>
      </c>
      <c r="K48" s="73"/>
    </row>
    <row r="49" spans="2:11" ht="24.75" customHeight="1">
      <c r="B49" s="66"/>
      <c r="C49" s="71"/>
      <c r="D49" s="68"/>
      <c r="F49" s="47" t="s">
        <v>5</v>
      </c>
      <c r="G49" s="6" t="e">
        <f>Data!O45</f>
        <v>#DIV/0!</v>
      </c>
      <c r="H49" s="45"/>
      <c r="I49" s="47" t="s">
        <v>5</v>
      </c>
      <c r="J49" s="6" t="e">
        <f>Data!O116</f>
        <v>#DIV/0!</v>
      </c>
      <c r="K49" s="73"/>
    </row>
    <row r="50" spans="2:11" ht="24.75" customHeight="1">
      <c r="B50" s="66"/>
      <c r="C50" s="71"/>
      <c r="D50" s="68"/>
      <c r="F50" s="7" t="s">
        <v>6</v>
      </c>
      <c r="G50" s="7">
        <f>Data!O41</f>
        <v>0</v>
      </c>
      <c r="H50" s="45"/>
      <c r="I50" s="7" t="s">
        <v>6</v>
      </c>
      <c r="J50" s="7">
        <f>Data!O112</f>
        <v>0</v>
      </c>
      <c r="K50" s="73"/>
    </row>
    <row r="51" spans="2:11" ht="24.75" customHeight="1">
      <c r="B51" s="66"/>
      <c r="C51" s="71"/>
      <c r="D51" s="68"/>
      <c r="H51" s="45"/>
      <c r="K51" s="73"/>
    </row>
    <row r="52" spans="2:11" ht="24.75" customHeight="1">
      <c r="B52" s="66"/>
      <c r="C52" s="71"/>
      <c r="D52" s="68"/>
      <c r="H52" s="45"/>
      <c r="K52" s="73"/>
    </row>
    <row r="53" spans="2:11" ht="24.75" customHeight="1">
      <c r="B53" s="66"/>
      <c r="C53" s="71"/>
      <c r="D53" s="68"/>
      <c r="H53" s="45"/>
      <c r="K53" s="73"/>
    </row>
    <row r="54" spans="2:11" ht="24.75" customHeight="1">
      <c r="B54" s="67"/>
      <c r="C54" s="72"/>
      <c r="D54" s="69"/>
      <c r="E54" s="8"/>
      <c r="F54" s="8"/>
      <c r="G54" s="8"/>
      <c r="H54" s="46"/>
      <c r="I54" s="8"/>
      <c r="J54" s="8"/>
      <c r="K54" s="74"/>
    </row>
    <row r="55" spans="2:11" ht="24.75" customHeight="1">
      <c r="B55" s="66"/>
      <c r="C55" s="70"/>
      <c r="D55" s="68"/>
      <c r="H55" s="45"/>
      <c r="K55" s="73"/>
    </row>
    <row r="56" spans="2:11" ht="24.75" customHeight="1">
      <c r="B56" s="66"/>
      <c r="C56" s="71"/>
      <c r="D56" s="68"/>
      <c r="F56" s="5" t="s">
        <v>26</v>
      </c>
      <c r="G56" s="6" t="e">
        <f>Data!R52</f>
        <v>#DIV/0!</v>
      </c>
      <c r="H56" s="45"/>
      <c r="I56" s="5" t="s">
        <v>26</v>
      </c>
      <c r="J56" s="6" t="e">
        <f>Data!R123</f>
        <v>#DIV/0!</v>
      </c>
      <c r="K56" s="73"/>
    </row>
    <row r="57" spans="2:11" ht="24.75" customHeight="1">
      <c r="B57" s="66"/>
      <c r="C57" s="71"/>
      <c r="D57" s="68"/>
      <c r="F57" s="47" t="s">
        <v>4</v>
      </c>
      <c r="G57" s="6" t="e">
        <f>Data!R46</f>
        <v>#DIV/0!</v>
      </c>
      <c r="H57" s="45"/>
      <c r="I57" s="47" t="s">
        <v>4</v>
      </c>
      <c r="J57" s="6" t="e">
        <f>Data!R117</f>
        <v>#DIV/0!</v>
      </c>
      <c r="K57" s="73"/>
    </row>
    <row r="58" spans="2:11" ht="24.75" customHeight="1">
      <c r="B58" s="66"/>
      <c r="C58" s="71"/>
      <c r="D58" s="68"/>
      <c r="F58" s="47" t="s">
        <v>5</v>
      </c>
      <c r="G58" s="6" t="e">
        <f>Data!R45</f>
        <v>#DIV/0!</v>
      </c>
      <c r="H58" s="45"/>
      <c r="I58" s="47" t="s">
        <v>5</v>
      </c>
      <c r="J58" s="6" t="e">
        <f>Data!R116</f>
        <v>#DIV/0!</v>
      </c>
      <c r="K58" s="73"/>
    </row>
    <row r="59" spans="2:11" ht="24.75" customHeight="1">
      <c r="B59" s="66"/>
      <c r="C59" s="71"/>
      <c r="D59" s="68"/>
      <c r="F59" s="7" t="s">
        <v>6</v>
      </c>
      <c r="G59" s="7">
        <f>Data!R41</f>
        <v>0</v>
      </c>
      <c r="H59" s="45"/>
      <c r="I59" s="7" t="s">
        <v>6</v>
      </c>
      <c r="J59" s="7">
        <f>Data!R112</f>
        <v>0</v>
      </c>
      <c r="K59" s="73"/>
    </row>
    <row r="60" spans="2:11" ht="24.75" customHeight="1">
      <c r="B60" s="66"/>
      <c r="C60" s="71"/>
      <c r="D60" s="68"/>
      <c r="H60" s="45"/>
      <c r="K60" s="73"/>
    </row>
    <row r="61" spans="2:11" ht="24.75" customHeight="1">
      <c r="B61" s="66"/>
      <c r="C61" s="71"/>
      <c r="D61" s="68"/>
      <c r="H61" s="45"/>
      <c r="K61" s="73"/>
    </row>
    <row r="62" spans="2:11" ht="24.75" customHeight="1">
      <c r="B62" s="66"/>
      <c r="C62" s="71"/>
      <c r="D62" s="68"/>
      <c r="H62" s="45"/>
      <c r="K62" s="73"/>
    </row>
    <row r="63" spans="2:11" ht="24.75" customHeight="1">
      <c r="B63" s="67"/>
      <c r="C63" s="72"/>
      <c r="D63" s="69"/>
      <c r="E63" s="8"/>
      <c r="F63" s="8"/>
      <c r="G63" s="8"/>
      <c r="H63" s="46"/>
      <c r="I63" s="8"/>
      <c r="J63" s="8"/>
      <c r="K63" s="74"/>
    </row>
  </sheetData>
  <mergeCells count="32">
    <mergeCell ref="A1:C1"/>
    <mergeCell ref="D1:O1"/>
    <mergeCell ref="C10:C18"/>
    <mergeCell ref="C19:C27"/>
    <mergeCell ref="K55:K63"/>
    <mergeCell ref="K6:K9"/>
    <mergeCell ref="E6:G9"/>
    <mergeCell ref="B6:B9"/>
    <mergeCell ref="C6:C9"/>
    <mergeCell ref="D6:D9"/>
    <mergeCell ref="H6:J9"/>
    <mergeCell ref="K10:K18"/>
    <mergeCell ref="K19:K27"/>
    <mergeCell ref="B46:B54"/>
    <mergeCell ref="K28:K36"/>
    <mergeCell ref="K37:K45"/>
    <mergeCell ref="K46:K54"/>
    <mergeCell ref="D46:D54"/>
    <mergeCell ref="B28:B36"/>
    <mergeCell ref="D28:D36"/>
    <mergeCell ref="B55:B63"/>
    <mergeCell ref="D55:D63"/>
    <mergeCell ref="C46:C54"/>
    <mergeCell ref="C55:C63"/>
    <mergeCell ref="B10:B18"/>
    <mergeCell ref="D10:D18"/>
    <mergeCell ref="B19:B27"/>
    <mergeCell ref="D19:D27"/>
    <mergeCell ref="B37:B45"/>
    <mergeCell ref="D37:D45"/>
    <mergeCell ref="C28:C36"/>
    <mergeCell ref="C37:C45"/>
  </mergeCells>
  <phoneticPr fontId="0"/>
  <pageMargins left="0.2" right="0.25" top="0.25" bottom="0.31" header="0.2" footer="0.31"/>
  <pageSetup scale="50" orientation="landscape" horizontalDpi="4294967292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K662"/>
  <sheetViews>
    <sheetView zoomScaleNormal="100" workbookViewId="0">
      <selection activeCell="E3" sqref="E3"/>
    </sheetView>
  </sheetViews>
  <sheetFormatPr defaultColWidth="9" defaultRowHeight="12.5"/>
  <cols>
    <col min="1" max="1" width="8.90625" style="9" customWidth="1"/>
    <col min="2" max="2" width="17.90625" style="9" customWidth="1"/>
    <col min="3" max="4" width="8.90625" style="9" customWidth="1"/>
    <col min="5" max="5" width="17.90625" style="9" customWidth="1"/>
    <col min="6" max="7" width="8.90625" style="9" customWidth="1"/>
    <col min="8" max="8" width="17.90625" style="9" customWidth="1"/>
    <col min="9" max="10" width="8.90625" style="9" customWidth="1"/>
    <col min="11" max="11" width="17.90625" style="9" customWidth="1"/>
    <col min="12" max="13" width="8.90625" style="9" customWidth="1"/>
    <col min="14" max="14" width="17.90625" style="9" customWidth="1"/>
    <col min="15" max="16" width="8.90625" style="9" customWidth="1"/>
    <col min="17" max="17" width="17.90625" style="9" customWidth="1"/>
    <col min="18" max="18" width="8.90625" style="9" customWidth="1"/>
    <col min="19" max="16384" width="9" style="9"/>
  </cols>
  <sheetData>
    <row r="1" spans="1:37" ht="40.5" customHeight="1" thickBot="1">
      <c r="A1" s="75"/>
      <c r="B1" s="76"/>
      <c r="C1" s="77"/>
      <c r="D1" s="78" t="s">
        <v>29</v>
      </c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 s="54"/>
    </row>
    <row r="4" spans="1:37" ht="13" thickBot="1"/>
    <row r="5" spans="1:37" ht="13" thickBot="1">
      <c r="B5" s="61" t="s">
        <v>30</v>
      </c>
      <c r="C5" s="10"/>
      <c r="E5" s="61" t="s">
        <v>30</v>
      </c>
      <c r="F5" s="10"/>
      <c r="H5" s="61" t="s">
        <v>30</v>
      </c>
      <c r="I5" s="10"/>
      <c r="J5" s="33"/>
      <c r="K5" s="61" t="s">
        <v>30</v>
      </c>
      <c r="L5" s="10"/>
      <c r="N5" s="61" t="s">
        <v>30</v>
      </c>
      <c r="O5" s="10"/>
      <c r="Q5" s="61" t="s">
        <v>30</v>
      </c>
      <c r="R5" s="10"/>
    </row>
    <row r="6" spans="1:37">
      <c r="B6" s="11" t="s">
        <v>7</v>
      </c>
      <c r="C6" s="48">
        <v>44</v>
      </c>
      <c r="E6" s="11" t="s">
        <v>7</v>
      </c>
      <c r="F6" s="48">
        <v>44</v>
      </c>
      <c r="H6" s="11" t="s">
        <v>7</v>
      </c>
      <c r="I6" s="48">
        <v>46</v>
      </c>
      <c r="K6" s="11" t="s">
        <v>7</v>
      </c>
      <c r="L6" s="48">
        <v>46</v>
      </c>
      <c r="N6" s="11" t="s">
        <v>7</v>
      </c>
      <c r="O6" s="48">
        <v>46</v>
      </c>
      <c r="Q6" s="11" t="s">
        <v>7</v>
      </c>
      <c r="R6" s="48">
        <v>46</v>
      </c>
    </row>
    <row r="7" spans="1:37">
      <c r="B7" s="11" t="s">
        <v>8</v>
      </c>
      <c r="C7" s="48">
        <v>40</v>
      </c>
      <c r="E7" s="11" t="s">
        <v>8</v>
      </c>
      <c r="F7" s="48">
        <v>40</v>
      </c>
      <c r="H7" s="11" t="s">
        <v>8</v>
      </c>
      <c r="I7" s="48">
        <v>44</v>
      </c>
      <c r="K7" s="11" t="s">
        <v>8</v>
      </c>
      <c r="L7" s="48">
        <v>44</v>
      </c>
      <c r="N7" s="11" t="s">
        <v>8</v>
      </c>
      <c r="O7" s="48">
        <v>44</v>
      </c>
      <c r="Q7" s="11" t="s">
        <v>8</v>
      </c>
      <c r="R7" s="48">
        <v>44</v>
      </c>
    </row>
    <row r="8" spans="1:37">
      <c r="B8" s="11" t="s">
        <v>9</v>
      </c>
      <c r="C8" s="12">
        <f>C6-C7</f>
        <v>4</v>
      </c>
      <c r="E8" s="11" t="s">
        <v>9</v>
      </c>
      <c r="F8" s="12">
        <f>F6-F7</f>
        <v>4</v>
      </c>
      <c r="H8" s="11" t="s">
        <v>9</v>
      </c>
      <c r="I8" s="12">
        <f>I6-I7</f>
        <v>2</v>
      </c>
      <c r="K8" s="11" t="s">
        <v>9</v>
      </c>
      <c r="L8" s="12">
        <f>L6-L7</f>
        <v>2</v>
      </c>
      <c r="N8" s="11" t="s">
        <v>9</v>
      </c>
      <c r="O8" s="12">
        <f>O6-O7</f>
        <v>2</v>
      </c>
      <c r="Q8" s="11" t="s">
        <v>9</v>
      </c>
      <c r="R8" s="12">
        <f>R6-R7</f>
        <v>2</v>
      </c>
    </row>
    <row r="9" spans="1:37">
      <c r="B9" s="13"/>
      <c r="C9" s="14"/>
      <c r="E9" s="13"/>
      <c r="F9" s="14"/>
      <c r="H9" s="13"/>
      <c r="I9" s="14"/>
      <c r="K9" s="13"/>
      <c r="L9" s="14"/>
      <c r="N9" s="13"/>
      <c r="O9" s="14"/>
      <c r="Q9" s="13"/>
      <c r="R9" s="14"/>
    </row>
    <row r="10" spans="1:37" ht="13" thickBot="1">
      <c r="B10" s="13" t="s">
        <v>10</v>
      </c>
      <c r="C10" s="49">
        <v>42</v>
      </c>
      <c r="E10" s="15" t="s">
        <v>10</v>
      </c>
      <c r="F10" s="49">
        <v>42</v>
      </c>
      <c r="H10" s="15" t="s">
        <v>10</v>
      </c>
      <c r="I10" s="49">
        <v>45</v>
      </c>
      <c r="K10" s="15" t="s">
        <v>10</v>
      </c>
      <c r="L10" s="49">
        <v>45</v>
      </c>
      <c r="N10" s="15" t="s">
        <v>10</v>
      </c>
      <c r="O10" s="49">
        <v>45</v>
      </c>
      <c r="Q10" s="15" t="s">
        <v>10</v>
      </c>
      <c r="R10" s="49">
        <v>45</v>
      </c>
    </row>
    <row r="11" spans="1:37" ht="14.5">
      <c r="B11" s="40">
        <v>1</v>
      </c>
      <c r="C11" s="50">
        <v>42</v>
      </c>
      <c r="D11" s="43"/>
      <c r="E11" s="40">
        <v>1</v>
      </c>
      <c r="F11" s="50"/>
      <c r="G11" s="43"/>
      <c r="H11" s="40">
        <v>1</v>
      </c>
      <c r="I11" s="56"/>
      <c r="J11" s="37"/>
      <c r="K11" s="40">
        <v>1</v>
      </c>
      <c r="L11" s="59"/>
      <c r="N11" s="40">
        <v>1</v>
      </c>
      <c r="O11" s="59"/>
      <c r="P11" s="38"/>
      <c r="Q11" s="40">
        <v>1</v>
      </c>
      <c r="R11" s="59"/>
    </row>
    <row r="12" spans="1:37" ht="14.5">
      <c r="B12" s="41">
        <v>2</v>
      </c>
      <c r="C12" s="51">
        <v>42.4</v>
      </c>
      <c r="D12" s="43"/>
      <c r="E12" s="41">
        <v>2</v>
      </c>
      <c r="F12" s="51"/>
      <c r="G12" s="43"/>
      <c r="H12" s="41">
        <v>2</v>
      </c>
      <c r="I12" s="51"/>
      <c r="J12" s="37"/>
      <c r="K12" s="41">
        <v>2</v>
      </c>
      <c r="L12" s="51"/>
      <c r="N12" s="41">
        <v>2</v>
      </c>
      <c r="O12" s="51"/>
      <c r="P12" s="38"/>
      <c r="Q12" s="41">
        <v>2</v>
      </c>
      <c r="R12" s="51"/>
      <c r="U12" s="55"/>
    </row>
    <row r="13" spans="1:37" ht="14.5">
      <c r="B13" s="41">
        <v>3</v>
      </c>
      <c r="C13" s="51">
        <v>41.3</v>
      </c>
      <c r="D13" s="43"/>
      <c r="E13" s="41">
        <v>3</v>
      </c>
      <c r="F13" s="51"/>
      <c r="G13" s="43"/>
      <c r="H13" s="41">
        <v>3</v>
      </c>
      <c r="I13" s="51"/>
      <c r="J13" s="37"/>
      <c r="K13" s="41">
        <v>3</v>
      </c>
      <c r="L13" s="51"/>
      <c r="N13" s="41">
        <v>3</v>
      </c>
      <c r="O13" s="51"/>
      <c r="P13" s="38"/>
      <c r="Q13" s="41">
        <v>3</v>
      </c>
      <c r="R13" s="51"/>
    </row>
    <row r="14" spans="1:37" ht="14.5">
      <c r="B14" s="41">
        <v>4</v>
      </c>
      <c r="C14" s="51">
        <v>41.3</v>
      </c>
      <c r="D14" s="43"/>
      <c r="E14" s="41">
        <v>4</v>
      </c>
      <c r="F14" s="51"/>
      <c r="G14" s="43"/>
      <c r="H14" s="41">
        <v>4</v>
      </c>
      <c r="I14" s="51"/>
      <c r="J14" s="37"/>
      <c r="K14" s="41">
        <v>4</v>
      </c>
      <c r="L14" s="51"/>
      <c r="N14" s="41">
        <v>4</v>
      </c>
      <c r="O14" s="51"/>
      <c r="P14" s="38"/>
      <c r="Q14" s="41">
        <v>4</v>
      </c>
      <c r="R14" s="51"/>
    </row>
    <row r="15" spans="1:37" ht="14.5">
      <c r="B15" s="41">
        <v>5</v>
      </c>
      <c r="C15" s="51">
        <v>41.3</v>
      </c>
      <c r="D15" s="43"/>
      <c r="E15" s="41">
        <v>5</v>
      </c>
      <c r="F15" s="51"/>
      <c r="G15" s="43"/>
      <c r="H15" s="41">
        <v>5</v>
      </c>
      <c r="I15" s="51"/>
      <c r="J15" s="37"/>
      <c r="K15" s="41">
        <v>5</v>
      </c>
      <c r="L15" s="51"/>
      <c r="N15" s="41">
        <v>5</v>
      </c>
      <c r="O15" s="52"/>
      <c r="P15" s="38"/>
      <c r="Q15" s="41">
        <v>5</v>
      </c>
      <c r="R15" s="51"/>
    </row>
    <row r="16" spans="1:37" ht="14.5">
      <c r="B16" s="41">
        <v>6</v>
      </c>
      <c r="C16" s="51">
        <v>41.3</v>
      </c>
      <c r="D16" s="43"/>
      <c r="E16" s="41">
        <v>6</v>
      </c>
      <c r="F16" s="51"/>
      <c r="G16" s="43"/>
      <c r="H16" s="41">
        <v>6</v>
      </c>
      <c r="I16" s="51"/>
      <c r="J16" s="37"/>
      <c r="K16" s="41">
        <v>6</v>
      </c>
      <c r="L16" s="51"/>
      <c r="N16" s="41">
        <v>6</v>
      </c>
      <c r="O16" s="52"/>
      <c r="Q16" s="41">
        <v>6</v>
      </c>
      <c r="R16" s="51"/>
    </row>
    <row r="17" spans="2:18" ht="14.5">
      <c r="B17" s="41">
        <v>7</v>
      </c>
      <c r="C17" s="51">
        <v>41.3</v>
      </c>
      <c r="D17" s="43"/>
      <c r="E17" s="41">
        <v>7</v>
      </c>
      <c r="F17" s="51"/>
      <c r="G17" s="43"/>
      <c r="H17" s="41">
        <v>7</v>
      </c>
      <c r="I17" s="51"/>
      <c r="J17" s="37"/>
      <c r="K17" s="41">
        <v>7</v>
      </c>
      <c r="L17" s="51"/>
      <c r="N17" s="41">
        <v>7</v>
      </c>
      <c r="O17" s="52"/>
      <c r="Q17" s="41">
        <v>7</v>
      </c>
      <c r="R17" s="51"/>
    </row>
    <row r="18" spans="2:18" ht="14.5">
      <c r="B18" s="41">
        <v>8</v>
      </c>
      <c r="C18" s="51">
        <v>41.3</v>
      </c>
      <c r="D18" s="43"/>
      <c r="E18" s="41">
        <v>8</v>
      </c>
      <c r="F18" s="51"/>
      <c r="G18" s="43"/>
      <c r="H18" s="41">
        <v>8</v>
      </c>
      <c r="I18" s="51"/>
      <c r="J18" s="37"/>
      <c r="K18" s="41">
        <v>8</v>
      </c>
      <c r="L18" s="51"/>
      <c r="N18" s="41">
        <v>8</v>
      </c>
      <c r="O18" s="52"/>
      <c r="Q18" s="41">
        <v>8</v>
      </c>
      <c r="R18" s="51"/>
    </row>
    <row r="19" spans="2:18" ht="14.5">
      <c r="B19" s="41">
        <v>9</v>
      </c>
      <c r="C19" s="51">
        <v>41.3</v>
      </c>
      <c r="D19" s="43"/>
      <c r="E19" s="41">
        <v>9</v>
      </c>
      <c r="F19" s="51"/>
      <c r="G19" s="43"/>
      <c r="H19" s="41">
        <v>9</v>
      </c>
      <c r="I19" s="51"/>
      <c r="J19" s="37"/>
      <c r="K19" s="41">
        <v>9</v>
      </c>
      <c r="L19" s="51"/>
      <c r="N19" s="41">
        <v>9</v>
      </c>
      <c r="O19" s="52"/>
      <c r="Q19" s="41">
        <v>9</v>
      </c>
      <c r="R19" s="51"/>
    </row>
    <row r="20" spans="2:18" ht="14.5">
      <c r="B20" s="41">
        <v>10</v>
      </c>
      <c r="C20" s="51">
        <v>41.3</v>
      </c>
      <c r="D20" s="43"/>
      <c r="E20" s="41">
        <v>10</v>
      </c>
      <c r="F20" s="57"/>
      <c r="G20" s="43"/>
      <c r="H20" s="41">
        <v>10</v>
      </c>
      <c r="I20" s="51"/>
      <c r="J20" s="37"/>
      <c r="K20" s="41">
        <v>10</v>
      </c>
      <c r="L20" s="52"/>
      <c r="N20" s="41">
        <v>10</v>
      </c>
      <c r="O20" s="52"/>
      <c r="Q20" s="41">
        <v>10</v>
      </c>
      <c r="R20" s="51"/>
    </row>
    <row r="21" spans="2:18" ht="14.5">
      <c r="B21" s="41">
        <v>11</v>
      </c>
      <c r="C21" s="51">
        <v>41.3</v>
      </c>
      <c r="D21" s="43"/>
      <c r="E21" s="41">
        <v>11</v>
      </c>
      <c r="F21" s="57"/>
      <c r="G21" s="43"/>
      <c r="H21" s="41">
        <v>11</v>
      </c>
      <c r="I21" s="51"/>
      <c r="J21" s="37"/>
      <c r="K21" s="41">
        <v>11</v>
      </c>
      <c r="L21" s="52"/>
      <c r="N21" s="41">
        <v>11</v>
      </c>
      <c r="O21" s="52"/>
      <c r="Q21" s="41">
        <v>11</v>
      </c>
      <c r="R21" s="51"/>
    </row>
    <row r="22" spans="2:18" ht="14.5">
      <c r="B22" s="41">
        <v>12</v>
      </c>
      <c r="C22" s="51">
        <v>41.3</v>
      </c>
      <c r="D22" s="43"/>
      <c r="E22" s="41">
        <v>12</v>
      </c>
      <c r="F22" s="57"/>
      <c r="G22" s="43"/>
      <c r="H22" s="41">
        <v>12</v>
      </c>
      <c r="I22" s="57"/>
      <c r="J22" s="37"/>
      <c r="K22" s="41">
        <v>12</v>
      </c>
      <c r="L22" s="52"/>
      <c r="N22" s="41">
        <v>12</v>
      </c>
      <c r="O22" s="52"/>
      <c r="Q22" s="41">
        <v>12</v>
      </c>
      <c r="R22" s="51"/>
    </row>
    <row r="23" spans="2:18" ht="14.5">
      <c r="B23" s="41">
        <v>13</v>
      </c>
      <c r="C23" s="51">
        <v>41.3</v>
      </c>
      <c r="D23" s="43"/>
      <c r="E23" s="41">
        <v>13</v>
      </c>
      <c r="F23" s="57"/>
      <c r="G23" s="43"/>
      <c r="H23" s="41">
        <v>13</v>
      </c>
      <c r="I23" s="57"/>
      <c r="J23" s="37"/>
      <c r="K23" s="41">
        <v>13</v>
      </c>
      <c r="L23" s="52"/>
      <c r="N23" s="41">
        <v>13</v>
      </c>
      <c r="O23" s="52"/>
      <c r="Q23" s="41">
        <v>13</v>
      </c>
      <c r="R23" s="51"/>
    </row>
    <row r="24" spans="2:18" ht="14.5">
      <c r="B24" s="41">
        <v>14</v>
      </c>
      <c r="C24" s="51">
        <v>40.9</v>
      </c>
      <c r="D24" s="43"/>
      <c r="E24" s="41">
        <v>14</v>
      </c>
      <c r="F24" s="57"/>
      <c r="G24" s="43"/>
      <c r="H24" s="41">
        <v>14</v>
      </c>
      <c r="I24" s="57"/>
      <c r="J24" s="37"/>
      <c r="K24" s="41">
        <v>14</v>
      </c>
      <c r="L24" s="52"/>
      <c r="N24" s="41">
        <v>14</v>
      </c>
      <c r="O24" s="52"/>
      <c r="Q24" s="41">
        <v>14</v>
      </c>
      <c r="R24" s="51"/>
    </row>
    <row r="25" spans="2:18" ht="14.5">
      <c r="B25" s="41">
        <v>15</v>
      </c>
      <c r="C25" s="51">
        <v>40.9</v>
      </c>
      <c r="D25" s="43"/>
      <c r="E25" s="41">
        <v>15</v>
      </c>
      <c r="F25" s="57"/>
      <c r="G25" s="43"/>
      <c r="H25" s="41">
        <v>15</v>
      </c>
      <c r="I25" s="57"/>
      <c r="J25" s="37"/>
      <c r="K25" s="41">
        <v>15</v>
      </c>
      <c r="L25" s="52"/>
      <c r="N25" s="41">
        <v>15</v>
      </c>
      <c r="O25" s="52"/>
      <c r="Q25" s="41">
        <v>15</v>
      </c>
      <c r="R25" s="51"/>
    </row>
    <row r="26" spans="2:18" ht="14.5">
      <c r="B26" s="41">
        <v>16</v>
      </c>
      <c r="C26" s="51">
        <v>41.3</v>
      </c>
      <c r="E26" s="41">
        <v>16</v>
      </c>
      <c r="F26" s="57"/>
      <c r="G26" s="44"/>
      <c r="H26" s="41">
        <v>16</v>
      </c>
      <c r="I26" s="57"/>
      <c r="J26" s="37"/>
      <c r="K26" s="41">
        <v>16</v>
      </c>
      <c r="L26" s="52"/>
      <c r="N26" s="41">
        <v>16</v>
      </c>
      <c r="O26" s="52"/>
      <c r="Q26" s="41">
        <v>16</v>
      </c>
      <c r="R26" s="51"/>
    </row>
    <row r="27" spans="2:18" ht="14.5">
      <c r="B27" s="41">
        <v>17</v>
      </c>
      <c r="C27" s="51">
        <v>41.3</v>
      </c>
      <c r="E27" s="41">
        <v>17</v>
      </c>
      <c r="F27" s="57"/>
      <c r="H27" s="41">
        <v>17</v>
      </c>
      <c r="I27" s="57"/>
      <c r="J27" s="37"/>
      <c r="K27" s="41">
        <v>17</v>
      </c>
      <c r="L27" s="52"/>
      <c r="N27" s="41">
        <v>17</v>
      </c>
      <c r="O27" s="52"/>
      <c r="Q27" s="41">
        <v>17</v>
      </c>
      <c r="R27" s="51"/>
    </row>
    <row r="28" spans="2:18" ht="14.5">
      <c r="B28" s="41">
        <v>18</v>
      </c>
      <c r="C28" s="51">
        <v>41.3</v>
      </c>
      <c r="E28" s="41">
        <v>18</v>
      </c>
      <c r="F28" s="57"/>
      <c r="H28" s="41">
        <v>18</v>
      </c>
      <c r="I28" s="57"/>
      <c r="J28" s="37"/>
      <c r="K28" s="41">
        <v>18</v>
      </c>
      <c r="L28" s="52"/>
      <c r="N28" s="41">
        <v>18</v>
      </c>
      <c r="O28" s="52"/>
      <c r="Q28" s="41">
        <v>18</v>
      </c>
      <c r="R28" s="51"/>
    </row>
    <row r="29" spans="2:18" ht="14.5">
      <c r="B29" s="41">
        <v>19</v>
      </c>
      <c r="C29" s="51">
        <v>41.3</v>
      </c>
      <c r="E29" s="41">
        <v>19</v>
      </c>
      <c r="F29" s="57"/>
      <c r="H29" s="41">
        <v>19</v>
      </c>
      <c r="I29" s="57"/>
      <c r="J29" s="37"/>
      <c r="K29" s="41">
        <v>19</v>
      </c>
      <c r="L29" s="52"/>
      <c r="N29" s="41">
        <v>19</v>
      </c>
      <c r="O29" s="52"/>
      <c r="Q29" s="41">
        <v>19</v>
      </c>
      <c r="R29" s="52"/>
    </row>
    <row r="30" spans="2:18" ht="14.5">
      <c r="B30" s="41">
        <v>20</v>
      </c>
      <c r="C30" s="51">
        <v>41.3</v>
      </c>
      <c r="E30" s="41">
        <v>20</v>
      </c>
      <c r="F30" s="57"/>
      <c r="H30" s="41">
        <v>20</v>
      </c>
      <c r="I30" s="57"/>
      <c r="J30" s="37"/>
      <c r="K30" s="41">
        <v>20</v>
      </c>
      <c r="L30" s="52"/>
      <c r="N30" s="41">
        <v>20</v>
      </c>
      <c r="O30" s="52"/>
      <c r="Q30" s="41">
        <v>20</v>
      </c>
      <c r="R30" s="52"/>
    </row>
    <row r="31" spans="2:18" ht="14">
      <c r="B31" s="41">
        <v>21</v>
      </c>
      <c r="C31" s="52">
        <v>41.3</v>
      </c>
      <c r="E31" s="41">
        <v>21</v>
      </c>
      <c r="F31" s="57"/>
      <c r="H31" s="41">
        <v>21</v>
      </c>
      <c r="I31" s="57"/>
      <c r="J31" s="37"/>
      <c r="K31" s="41">
        <v>21</v>
      </c>
      <c r="L31" s="52"/>
      <c r="N31" s="41">
        <v>21</v>
      </c>
      <c r="O31" s="52"/>
      <c r="Q31" s="41">
        <v>21</v>
      </c>
      <c r="R31" s="52"/>
    </row>
    <row r="32" spans="2:18" ht="14">
      <c r="B32" s="41">
        <v>22</v>
      </c>
      <c r="C32" s="52">
        <v>41</v>
      </c>
      <c r="E32" s="41">
        <v>22</v>
      </c>
      <c r="F32" s="57"/>
      <c r="H32" s="41">
        <v>22</v>
      </c>
      <c r="I32" s="57"/>
      <c r="J32" s="37"/>
      <c r="K32" s="41">
        <v>22</v>
      </c>
      <c r="L32" s="52"/>
      <c r="N32" s="41">
        <v>22</v>
      </c>
      <c r="O32" s="52"/>
      <c r="Q32" s="41">
        <v>22</v>
      </c>
      <c r="R32" s="52"/>
    </row>
    <row r="33" spans="2:18" ht="14">
      <c r="B33" s="41">
        <v>23</v>
      </c>
      <c r="C33" s="52">
        <v>41.3</v>
      </c>
      <c r="E33" s="41">
        <v>23</v>
      </c>
      <c r="F33" s="57"/>
      <c r="H33" s="41">
        <v>23</v>
      </c>
      <c r="I33" s="57"/>
      <c r="J33" s="37"/>
      <c r="K33" s="41">
        <v>23</v>
      </c>
      <c r="L33" s="52"/>
      <c r="N33" s="41">
        <v>23</v>
      </c>
      <c r="O33" s="52"/>
      <c r="Q33" s="41">
        <v>23</v>
      </c>
      <c r="R33" s="52"/>
    </row>
    <row r="34" spans="2:18" ht="14">
      <c r="B34" s="41">
        <v>24</v>
      </c>
      <c r="C34" s="52">
        <v>41.3</v>
      </c>
      <c r="E34" s="41">
        <v>24</v>
      </c>
      <c r="F34" s="57"/>
      <c r="H34" s="41">
        <v>24</v>
      </c>
      <c r="I34" s="57"/>
      <c r="J34" s="37"/>
      <c r="K34" s="41">
        <v>24</v>
      </c>
      <c r="L34" s="52"/>
      <c r="N34" s="41">
        <v>24</v>
      </c>
      <c r="O34" s="52"/>
      <c r="Q34" s="41">
        <v>24</v>
      </c>
      <c r="R34" s="52"/>
    </row>
    <row r="35" spans="2:18" ht="14">
      <c r="B35" s="41">
        <v>25</v>
      </c>
      <c r="C35" s="52">
        <v>41.3</v>
      </c>
      <c r="E35" s="41">
        <v>25</v>
      </c>
      <c r="F35" s="57"/>
      <c r="H35" s="41">
        <v>25</v>
      </c>
      <c r="I35" s="57"/>
      <c r="J35" s="37"/>
      <c r="K35" s="41">
        <v>25</v>
      </c>
      <c r="L35" s="52"/>
      <c r="N35" s="41">
        <v>25</v>
      </c>
      <c r="O35" s="52"/>
      <c r="Q35" s="41">
        <v>25</v>
      </c>
      <c r="R35" s="52"/>
    </row>
    <row r="36" spans="2:18" ht="14">
      <c r="B36" s="41">
        <v>26</v>
      </c>
      <c r="C36" s="52">
        <v>41.3</v>
      </c>
      <c r="E36" s="41">
        <v>26</v>
      </c>
      <c r="F36" s="57"/>
      <c r="H36" s="41">
        <v>26</v>
      </c>
      <c r="I36" s="57"/>
      <c r="J36" s="37"/>
      <c r="K36" s="41">
        <v>26</v>
      </c>
      <c r="L36" s="52"/>
      <c r="N36" s="41">
        <v>26</v>
      </c>
      <c r="O36" s="52"/>
      <c r="Q36" s="41">
        <v>26</v>
      </c>
      <c r="R36" s="52"/>
    </row>
    <row r="37" spans="2:18" ht="14">
      <c r="B37" s="41">
        <v>27</v>
      </c>
      <c r="C37" s="52">
        <v>41.3</v>
      </c>
      <c r="E37" s="41">
        <v>27</v>
      </c>
      <c r="F37" s="57"/>
      <c r="H37" s="41">
        <v>27</v>
      </c>
      <c r="I37" s="57"/>
      <c r="J37" s="37"/>
      <c r="K37" s="41">
        <v>27</v>
      </c>
      <c r="L37" s="52"/>
      <c r="N37" s="41">
        <v>27</v>
      </c>
      <c r="O37" s="52"/>
      <c r="Q37" s="41">
        <v>27</v>
      </c>
      <c r="R37" s="52"/>
    </row>
    <row r="38" spans="2:18" ht="14">
      <c r="B38" s="41">
        <v>28</v>
      </c>
      <c r="C38" s="52">
        <v>41.3</v>
      </c>
      <c r="E38" s="41">
        <v>28</v>
      </c>
      <c r="F38" s="57"/>
      <c r="H38" s="41">
        <v>28</v>
      </c>
      <c r="I38" s="57"/>
      <c r="J38" s="37"/>
      <c r="K38" s="41">
        <v>28</v>
      </c>
      <c r="L38" s="52"/>
      <c r="N38" s="41">
        <v>28</v>
      </c>
      <c r="O38" s="52"/>
      <c r="Q38" s="41">
        <v>28</v>
      </c>
      <c r="R38" s="52"/>
    </row>
    <row r="39" spans="2:18" ht="14">
      <c r="B39" s="41">
        <v>29</v>
      </c>
      <c r="C39" s="52">
        <v>40.9</v>
      </c>
      <c r="E39" s="41">
        <v>29</v>
      </c>
      <c r="F39" s="57"/>
      <c r="H39" s="41">
        <v>29</v>
      </c>
      <c r="I39" s="57"/>
      <c r="J39" s="37"/>
      <c r="K39" s="41">
        <v>29</v>
      </c>
      <c r="L39" s="52"/>
      <c r="N39" s="41">
        <v>29</v>
      </c>
      <c r="O39" s="52"/>
      <c r="Q39" s="41">
        <v>29</v>
      </c>
      <c r="R39" s="52"/>
    </row>
    <row r="40" spans="2:18" ht="14.5" thickBot="1">
      <c r="B40" s="41">
        <v>30</v>
      </c>
      <c r="C40" s="52">
        <v>41.3</v>
      </c>
      <c r="E40" s="41">
        <v>30</v>
      </c>
      <c r="F40" s="58"/>
      <c r="H40" s="41">
        <v>30</v>
      </c>
      <c r="I40" s="58"/>
      <c r="J40" s="37"/>
      <c r="K40" s="41">
        <v>30</v>
      </c>
      <c r="L40" s="60"/>
      <c r="N40" s="41">
        <v>30</v>
      </c>
      <c r="O40" s="60"/>
      <c r="Q40" s="41">
        <v>30</v>
      </c>
      <c r="R40" s="60"/>
    </row>
    <row r="41" spans="2:18">
      <c r="B41" s="16" t="s">
        <v>6</v>
      </c>
      <c r="C41" s="39">
        <f>COUNT(C11:C40)</f>
        <v>30</v>
      </c>
      <c r="E41" s="16" t="s">
        <v>6</v>
      </c>
      <c r="F41" s="39">
        <f>COUNT(F11:F40)</f>
        <v>0</v>
      </c>
      <c r="H41" s="16" t="s">
        <v>6</v>
      </c>
      <c r="I41" s="39">
        <f>COUNT(I11:I40)</f>
        <v>0</v>
      </c>
      <c r="K41" s="16" t="s">
        <v>6</v>
      </c>
      <c r="L41" s="39">
        <f>COUNT(L11:L40)</f>
        <v>0</v>
      </c>
      <c r="N41" s="16" t="s">
        <v>6</v>
      </c>
      <c r="O41" s="39">
        <f>COUNT(O11:O40)</f>
        <v>0</v>
      </c>
      <c r="Q41" s="16" t="s">
        <v>6</v>
      </c>
      <c r="R41" s="39">
        <f>COUNT(R11:R40)</f>
        <v>0</v>
      </c>
    </row>
    <row r="42" spans="2:18">
      <c r="B42" s="17" t="s">
        <v>7</v>
      </c>
      <c r="C42" s="12">
        <f>C6</f>
        <v>44</v>
      </c>
      <c r="E42" s="17" t="s">
        <v>7</v>
      </c>
      <c r="F42" s="12">
        <f>F6</f>
        <v>44</v>
      </c>
      <c r="H42" s="17" t="s">
        <v>7</v>
      </c>
      <c r="I42" s="12">
        <f>I6</f>
        <v>46</v>
      </c>
      <c r="K42" s="17" t="s">
        <v>7</v>
      </c>
      <c r="L42" s="12">
        <f>L6</f>
        <v>46</v>
      </c>
      <c r="N42" s="17" t="s">
        <v>7</v>
      </c>
      <c r="O42" s="12">
        <f>O6</f>
        <v>46</v>
      </c>
      <c r="Q42" s="17" t="s">
        <v>7</v>
      </c>
      <c r="R42" s="12">
        <f>R6</f>
        <v>46</v>
      </c>
    </row>
    <row r="43" spans="2:18">
      <c r="B43" s="17" t="s">
        <v>28</v>
      </c>
      <c r="C43" s="48">
        <v>40</v>
      </c>
      <c r="E43" s="17" t="s">
        <v>28</v>
      </c>
      <c r="F43" s="48">
        <v>42</v>
      </c>
      <c r="H43" s="17" t="s">
        <v>28</v>
      </c>
      <c r="I43" s="48">
        <v>42</v>
      </c>
      <c r="K43" s="17" t="s">
        <v>28</v>
      </c>
      <c r="L43" s="48">
        <v>42</v>
      </c>
      <c r="N43" s="17" t="s">
        <v>28</v>
      </c>
      <c r="O43" s="48">
        <v>42</v>
      </c>
      <c r="Q43" s="17" t="s">
        <v>28</v>
      </c>
      <c r="R43" s="48">
        <v>42</v>
      </c>
    </row>
    <row r="44" spans="2:18">
      <c r="B44" s="17" t="s">
        <v>8</v>
      </c>
      <c r="C44" s="12">
        <f>C7</f>
        <v>40</v>
      </c>
      <c r="E44" s="17" t="s">
        <v>8</v>
      </c>
      <c r="F44" s="12">
        <f>F7</f>
        <v>40</v>
      </c>
      <c r="H44" s="17" t="s">
        <v>8</v>
      </c>
      <c r="I44" s="12">
        <f>I7</f>
        <v>44</v>
      </c>
      <c r="K44" s="17" t="s">
        <v>8</v>
      </c>
      <c r="L44" s="12">
        <f>L7</f>
        <v>44</v>
      </c>
      <c r="N44" s="17" t="s">
        <v>8</v>
      </c>
      <c r="O44" s="12">
        <f>O7</f>
        <v>44</v>
      </c>
      <c r="Q44" s="17" t="s">
        <v>8</v>
      </c>
      <c r="R44" s="12">
        <f>R7</f>
        <v>44</v>
      </c>
    </row>
    <row r="45" spans="2:18">
      <c r="B45" s="18" t="s">
        <v>11</v>
      </c>
      <c r="C45" s="19">
        <f>IF(C6-C7=0," ",AVERAGE(C11:C40))</f>
        <v>41.309999999999981</v>
      </c>
      <c r="E45" s="18" t="s">
        <v>11</v>
      </c>
      <c r="F45" s="19" t="e">
        <f>IF(F6-F7=0," ",AVERAGE(F11:F40))</f>
        <v>#DIV/0!</v>
      </c>
      <c r="H45" s="18" t="s">
        <v>11</v>
      </c>
      <c r="I45" s="19" t="e">
        <f>IF(I6-I7=0," ",AVERAGE(I11:I40))</f>
        <v>#DIV/0!</v>
      </c>
      <c r="J45" s="34"/>
      <c r="K45" s="18" t="s">
        <v>11</v>
      </c>
      <c r="L45" s="19" t="e">
        <f>IF(L6-L7=0," ",AVERAGE(L11:L40))</f>
        <v>#DIV/0!</v>
      </c>
      <c r="N45" s="18" t="s">
        <v>11</v>
      </c>
      <c r="O45" s="19" t="e">
        <f>IF(O6-O7=0," ",AVERAGE(O11:O40))</f>
        <v>#DIV/0!</v>
      </c>
      <c r="Q45" s="18" t="s">
        <v>11</v>
      </c>
      <c r="R45" s="19" t="e">
        <f>IF(R6-R7=0," ",AVERAGE(R11:R40))</f>
        <v>#DIV/0!</v>
      </c>
    </row>
    <row r="46" spans="2:18">
      <c r="B46" s="18" t="s">
        <v>12</v>
      </c>
      <c r="C46" s="19">
        <f>IF(C6-C7=0," ",STDEV(C11:C40))</f>
        <v>0.27959330069424693</v>
      </c>
      <c r="E46" s="18" t="s">
        <v>12</v>
      </c>
      <c r="F46" s="19" t="e">
        <f>IF(F6-F7=0," ",STDEV(F11:F40))</f>
        <v>#DIV/0!</v>
      </c>
      <c r="H46" s="18" t="s">
        <v>12</v>
      </c>
      <c r="I46" s="19" t="e">
        <f>IF(I6-I7=0," ",STDEV(I11:I40))</f>
        <v>#DIV/0!</v>
      </c>
      <c r="J46" s="34"/>
      <c r="K46" s="18" t="s">
        <v>12</v>
      </c>
      <c r="L46" s="19" t="e">
        <f>IF(L6-L7=0," ",STDEV(L11:L40))</f>
        <v>#DIV/0!</v>
      </c>
      <c r="N46" s="18" t="s">
        <v>12</v>
      </c>
      <c r="O46" s="19" t="e">
        <f>IF(O6-O7=0," ",STDEV(O11:O40))</f>
        <v>#DIV/0!</v>
      </c>
      <c r="Q46" s="18" t="s">
        <v>12</v>
      </c>
      <c r="R46" s="19" t="e">
        <f>IF(R6-R7=0," ",STDEV(R11:R40))</f>
        <v>#DIV/0!</v>
      </c>
    </row>
    <row r="47" spans="2:18">
      <c r="B47" s="18" t="s">
        <v>13</v>
      </c>
      <c r="C47" s="19">
        <f>IF(C6-C7=0," ",IF(OR(C6=0,C7=0),"    -",C8/(6*C46)))</f>
        <v>2.3844157389010872</v>
      </c>
      <c r="E47" s="18" t="s">
        <v>13</v>
      </c>
      <c r="F47" s="19" t="e">
        <f>IF(F6-F7=0," ",IF(OR(F6=0,F7=0),"    -",F8/(6*F46)))</f>
        <v>#DIV/0!</v>
      </c>
      <c r="H47" s="18" t="s">
        <v>13</v>
      </c>
      <c r="I47" s="19" t="e">
        <f>IF(I6-I7=0," ",IF(OR(I6=0,I7=0),"    -",I8/(6*I46)))</f>
        <v>#DIV/0!</v>
      </c>
      <c r="J47" s="34"/>
      <c r="K47" s="18" t="s">
        <v>13</v>
      </c>
      <c r="L47" s="19" t="e">
        <f>IF(L6-L7=0," ",IF(OR(L6=0,L7=0),"    -",L8/(6*L46)))</f>
        <v>#DIV/0!</v>
      </c>
      <c r="N47" s="18" t="s">
        <v>13</v>
      </c>
      <c r="O47" s="19" t="e">
        <f>IF(O6-O7=0," ",IF(OR(O6=0,O7=0),"    -",O8/(6*O46)))</f>
        <v>#DIV/0!</v>
      </c>
      <c r="Q47" s="18" t="s">
        <v>13</v>
      </c>
      <c r="R47" s="19" t="e">
        <f>IF(R6-R7=0," ",IF(OR(R6=0,R7=0),"    -",R8/(6*R46)))</f>
        <v>#DIV/0!</v>
      </c>
    </row>
    <row r="48" spans="2:18">
      <c r="B48" s="18" t="s">
        <v>14</v>
      </c>
      <c r="C48" s="19">
        <f>(C6-C45)</f>
        <v>2.690000000000019</v>
      </c>
      <c r="E48" s="18" t="s">
        <v>14</v>
      </c>
      <c r="F48" s="19" t="e">
        <f>(F6-F45)</f>
        <v>#DIV/0!</v>
      </c>
      <c r="H48" s="18" t="s">
        <v>14</v>
      </c>
      <c r="I48" s="19" t="e">
        <f>(I6-I45)</f>
        <v>#DIV/0!</v>
      </c>
      <c r="J48" s="34"/>
      <c r="K48" s="18" t="s">
        <v>14</v>
      </c>
      <c r="L48" s="19" t="e">
        <f>(L6-L45)</f>
        <v>#DIV/0!</v>
      </c>
      <c r="N48" s="18" t="s">
        <v>14</v>
      </c>
      <c r="O48" s="19" t="e">
        <f>(O6-O45)</f>
        <v>#DIV/0!</v>
      </c>
      <c r="Q48" s="18" t="s">
        <v>14</v>
      </c>
      <c r="R48" s="19" t="e">
        <f>(R6-R45)</f>
        <v>#DIV/0!</v>
      </c>
    </row>
    <row r="49" spans="2:18">
      <c r="B49" s="18" t="s">
        <v>15</v>
      </c>
      <c r="C49" s="19">
        <f>(C45-C7)</f>
        <v>1.309999999999981</v>
      </c>
      <c r="E49" s="18" t="s">
        <v>15</v>
      </c>
      <c r="F49" s="19" t="e">
        <f>(F45-F7)</f>
        <v>#DIV/0!</v>
      </c>
      <c r="H49" s="18" t="s">
        <v>15</v>
      </c>
      <c r="I49" s="19" t="e">
        <f>(I45-I7)</f>
        <v>#DIV/0!</v>
      </c>
      <c r="J49" s="34"/>
      <c r="K49" s="18" t="s">
        <v>15</v>
      </c>
      <c r="L49" s="19" t="e">
        <f>(L45-L7)</f>
        <v>#DIV/0!</v>
      </c>
      <c r="N49" s="18" t="s">
        <v>15</v>
      </c>
      <c r="O49" s="19" t="e">
        <f>(O45-O7)</f>
        <v>#DIV/0!</v>
      </c>
      <c r="Q49" s="18" t="s">
        <v>15</v>
      </c>
      <c r="R49" s="19" t="e">
        <f>(R45-R7)</f>
        <v>#DIV/0!</v>
      </c>
    </row>
    <row r="50" spans="2:18">
      <c r="B50" s="18" t="s">
        <v>16</v>
      </c>
      <c r="C50" s="19">
        <f>IF(C48&gt;C49,C49,C48)</f>
        <v>1.309999999999981</v>
      </c>
      <c r="E50" s="18" t="s">
        <v>16</v>
      </c>
      <c r="F50" s="19" t="e">
        <f>IF(F48&gt;F49,F49,F48)</f>
        <v>#DIV/0!</v>
      </c>
      <c r="H50" s="18" t="s">
        <v>16</v>
      </c>
      <c r="I50" s="19" t="e">
        <f>IF(I48&gt;I49,I49,I48)</f>
        <v>#DIV/0!</v>
      </c>
      <c r="J50" s="34"/>
      <c r="K50" s="18" t="s">
        <v>16</v>
      </c>
      <c r="L50" s="19" t="e">
        <f>IF(L48&gt;L49,L49,L48)</f>
        <v>#DIV/0!</v>
      </c>
      <c r="N50" s="18" t="s">
        <v>16</v>
      </c>
      <c r="O50" s="19" t="e">
        <f>IF(O48&gt;O49,O49,O48)</f>
        <v>#DIV/0!</v>
      </c>
      <c r="Q50" s="18" t="s">
        <v>16</v>
      </c>
      <c r="R50" s="19" t="e">
        <f>IF(R48&gt;R49,R49,R48)</f>
        <v>#DIV/0!</v>
      </c>
    </row>
    <row r="51" spans="2:18">
      <c r="B51" s="18" t="s">
        <v>17</v>
      </c>
      <c r="C51" s="19">
        <f>IF(C6-C7=0," ",IF(OR(C6=0,C7=0),"    -",ABS((C10-C45)/(C8/2))))</f>
        <v>0.34500000000000952</v>
      </c>
      <c r="E51" s="18" t="s">
        <v>17</v>
      </c>
      <c r="F51" s="19" t="e">
        <f>IF(F6-F7=0," ",IF(OR(F6=0,F7=0),"    -",ABS((F10-F45)/(F8/2))))</f>
        <v>#DIV/0!</v>
      </c>
      <c r="H51" s="18" t="s">
        <v>17</v>
      </c>
      <c r="I51" s="19" t="e">
        <f>IF(I6-I7=0," ",IF(OR(I6=0,I7=0),"    -",ABS((I10-I45)/(I8/2))))</f>
        <v>#DIV/0!</v>
      </c>
      <c r="J51" s="34"/>
      <c r="K51" s="18" t="s">
        <v>17</v>
      </c>
      <c r="L51" s="19" t="e">
        <f>IF(L6-L7=0," ",IF(OR(L6=0,L7=0),"    -",ABS((L10-L45)/(L8/2))))</f>
        <v>#DIV/0!</v>
      </c>
      <c r="N51" s="18" t="s">
        <v>17</v>
      </c>
      <c r="O51" s="19" t="e">
        <f>IF(O6-O7=0," ",IF(OR(O6=0,O7=0),"    -",ABS((O10-O45)/(O8/2))))</f>
        <v>#DIV/0!</v>
      </c>
      <c r="Q51" s="18" t="s">
        <v>17</v>
      </c>
      <c r="R51" s="19" t="e">
        <f>IF(R6-R7=0," ",IF(OR(R6=0,R7=0),"    -",ABS((R10-R45)/(R8/2))))</f>
        <v>#DIV/0!</v>
      </c>
    </row>
    <row r="52" spans="2:18">
      <c r="B52" s="18" t="s">
        <v>18</v>
      </c>
      <c r="C52" s="19">
        <f>IF(C6-C7=0," ",IF(OR(C6=0,C7=0),"    -",(C50/(3*C46))))</f>
        <v>1.5617923089801895</v>
      </c>
      <c r="E52" s="18" t="s">
        <v>18</v>
      </c>
      <c r="F52" s="19" t="e">
        <f>IF(F6-F7=0," ",IF(OR(F6=0,F7=0),"    -",(F50/(3*F46))))</f>
        <v>#DIV/0!</v>
      </c>
      <c r="H52" s="18" t="s">
        <v>18</v>
      </c>
      <c r="I52" s="19" t="e">
        <f>IF(I6-I7=0," ",IF(OR(I6=0,I7=0),"    -",(I50/(3*I46))))</f>
        <v>#DIV/0!</v>
      </c>
      <c r="J52" s="34"/>
      <c r="K52" s="18" t="s">
        <v>18</v>
      </c>
      <c r="L52" s="19" t="e">
        <f>IF(L6-L7=0," ",IF(OR(L6=0,L7=0),"    -",(L50/(3*L46))))</f>
        <v>#DIV/0!</v>
      </c>
      <c r="N52" s="18" t="s">
        <v>18</v>
      </c>
      <c r="O52" s="19" t="e">
        <f>IF(O6-O7=0," ",IF(OR(O6=0,O7=0),"    -",(O50/(3*O46))))</f>
        <v>#DIV/0!</v>
      </c>
      <c r="Q52" s="18" t="s">
        <v>18</v>
      </c>
      <c r="R52" s="19" t="e">
        <f>IF(R6-R7=0," ",IF(OR(R6=0,R7=0),"    -",(R50/(3*R46))))</f>
        <v>#DIV/0!</v>
      </c>
    </row>
    <row r="53" spans="2:18">
      <c r="B53" s="18" t="s">
        <v>19</v>
      </c>
      <c r="C53" s="19" t="str">
        <f>IF(C6-C7=0," ",IF(C7=0,(C6-C45)/(3*C46),"    -"))</f>
        <v xml:space="preserve">    -</v>
      </c>
      <c r="E53" s="18" t="s">
        <v>19</v>
      </c>
      <c r="F53" s="19" t="str">
        <f>IF(F6-F7=0," ",IF(F7=0,(F6-F45)/(3*F46),"    -"))</f>
        <v xml:space="preserve">    -</v>
      </c>
      <c r="H53" s="18" t="s">
        <v>19</v>
      </c>
      <c r="I53" s="19" t="str">
        <f>IF(I6-I7=0," ",IF(I7=0,(I6-I45)/(3*I46),"    -"))</f>
        <v xml:space="preserve">    -</v>
      </c>
      <c r="J53" s="34"/>
      <c r="K53" s="18" t="s">
        <v>19</v>
      </c>
      <c r="L53" s="19" t="str">
        <f>IF(L6-L7=0," ",IF(L7=0,(L6-L45)/(3*L46),"    -"))</f>
        <v xml:space="preserve">    -</v>
      </c>
      <c r="N53" s="18" t="s">
        <v>19</v>
      </c>
      <c r="O53" s="19" t="str">
        <f>IF(O6-O7=0," ",IF(O7=0,(O6-O45)/(3*O46),"    -"))</f>
        <v xml:space="preserve">    -</v>
      </c>
      <c r="Q53" s="18" t="s">
        <v>19</v>
      </c>
      <c r="R53" s="19" t="str">
        <f>IF(R6-R7=0," ",IF(R7=0,(R6-R45)/(3*R46),"    -"))</f>
        <v xml:space="preserve">    -</v>
      </c>
    </row>
    <row r="54" spans="2:18">
      <c r="B54" s="18" t="s">
        <v>20</v>
      </c>
      <c r="C54" s="19" t="str">
        <f>IF(C6-C7=0," ",IF(C6=0,(C45-C7)/(3*C46),"    -"))</f>
        <v xml:space="preserve">    -</v>
      </c>
      <c r="E54" s="18" t="s">
        <v>20</v>
      </c>
      <c r="F54" s="19" t="str">
        <f>IF(F6-F7=0," ",IF(F6=0,(F45-F7)/(3*F46),"    -"))</f>
        <v xml:space="preserve">    -</v>
      </c>
      <c r="H54" s="18" t="s">
        <v>20</v>
      </c>
      <c r="I54" s="19" t="str">
        <f>IF(I6-I7=0," ",IF(I6=0,(I45-I7)/(3*I46),"    -"))</f>
        <v xml:space="preserve">    -</v>
      </c>
      <c r="J54" s="34"/>
      <c r="K54" s="18" t="s">
        <v>20</v>
      </c>
      <c r="L54" s="19" t="str">
        <f>IF(L6-L7=0," ",IF(L6=0,(L45-L7)/(3*L46),"    -"))</f>
        <v xml:space="preserve">    -</v>
      </c>
      <c r="N54" s="18" t="s">
        <v>20</v>
      </c>
      <c r="O54" s="19" t="str">
        <f>IF(O6-O7=0," ",IF(O6=0,(O45-O7)/(3*O46),"    -"))</f>
        <v xml:space="preserve">    -</v>
      </c>
      <c r="Q54" s="18" t="s">
        <v>20</v>
      </c>
      <c r="R54" s="19" t="str">
        <f>IF(R6-R7=0," ",IF(R6=0,(R45-R7)/(3*R46),"    -"))</f>
        <v xml:space="preserve">    -</v>
      </c>
    </row>
    <row r="55" spans="2:18">
      <c r="B55" s="18" t="s">
        <v>21</v>
      </c>
      <c r="C55" s="22" t="str">
        <f>IF(C6-C7=0," ",IF(OR(C47&lt;1.33,C53&lt;1.33,C54&lt;1.33),"×","○"))</f>
        <v>○</v>
      </c>
      <c r="E55" s="18" t="s">
        <v>21</v>
      </c>
      <c r="F55" s="22" t="e">
        <f>IF(F6-F7=0," ",IF(OR(F47&lt;1.33,F53&lt;1.33,F54&lt;1.33),"×","○"))</f>
        <v>#DIV/0!</v>
      </c>
      <c r="H55" s="18" t="s">
        <v>21</v>
      </c>
      <c r="I55" s="22" t="e">
        <f>IF(I6-I7=0," ",IF(OR(I47&lt;1.33,I53&lt;1.33,I54&lt;1.33),"×","○"))</f>
        <v>#DIV/0!</v>
      </c>
      <c r="J55" s="36"/>
      <c r="K55" s="18" t="s">
        <v>21</v>
      </c>
      <c r="L55" s="22" t="e">
        <f>IF(L6-L7=0," ",IF(OR(L47&lt;1.33,L53&lt;1.33,L54&lt;1.33),"×","○"))</f>
        <v>#DIV/0!</v>
      </c>
      <c r="N55" s="18" t="s">
        <v>21</v>
      </c>
      <c r="O55" s="22" t="e">
        <f>IF(O6-O7=0," ",IF(OR(O47&lt;1.33,O53&lt;1.33,O54&lt;1.33),"×","○"))</f>
        <v>#DIV/0!</v>
      </c>
      <c r="Q55" s="18" t="s">
        <v>21</v>
      </c>
      <c r="R55" s="22" t="e">
        <f>IF(R6-R7=0," ",IF(OR(R47&lt;1.33,R53&lt;1.33,R54&lt;1.33),"×","○"))</f>
        <v>#DIV/0!</v>
      </c>
    </row>
    <row r="56" spans="2:18" ht="13" thickBot="1">
      <c r="B56" s="18" t="s">
        <v>22</v>
      </c>
      <c r="C56" s="22" t="str">
        <f>IF(C6-C7=0," ",IF(OR(C6=0,C7=0),"-",IF(C52&lt;1,"×","○")))</f>
        <v>○</v>
      </c>
      <c r="E56" s="18" t="s">
        <v>22</v>
      </c>
      <c r="F56" s="22" t="e">
        <f>IF(F6-F7=0," ",IF(OR(F6=0,F7=0),"-",IF(F52&lt;1,"×","○")))</f>
        <v>#DIV/0!</v>
      </c>
      <c r="H56" s="18" t="s">
        <v>22</v>
      </c>
      <c r="I56" s="22" t="e">
        <f>IF(I6-I7=0," ",IF(OR(I6=0,I7=0),"-",IF(I52&lt;1,"×","○")))</f>
        <v>#DIV/0!</v>
      </c>
      <c r="J56" s="36"/>
      <c r="K56" s="18" t="s">
        <v>22</v>
      </c>
      <c r="L56" s="22" t="e">
        <f>IF(L6-L7=0," ",IF(OR(L6=0,L7=0),"-",IF(L52&lt;1,"×","○")))</f>
        <v>#DIV/0!</v>
      </c>
      <c r="N56" s="18" t="s">
        <v>22</v>
      </c>
      <c r="O56" s="22" t="e">
        <f>IF(O6-O7=0," ",IF(OR(O6=0,O7=0),"-",IF(O52&lt;1,"×","○")))</f>
        <v>#DIV/0!</v>
      </c>
      <c r="Q56" s="18" t="s">
        <v>22</v>
      </c>
      <c r="R56" s="22" t="e">
        <f>IF(R6-R7=0," ",IF(OR(R6=0,R7=0),"-",IF(R52&lt;1,"×","○")))</f>
        <v>#DIV/0!</v>
      </c>
    </row>
    <row r="57" spans="2:18" ht="13" thickBot="1">
      <c r="B57" s="23" t="s">
        <v>23</v>
      </c>
      <c r="C57" s="24" t="str">
        <f>IF(C6-C7=0," ",IF(EXACT(C55,"×"),"×",IF(EXACT(C56,"×"),"△","○")))</f>
        <v>○</v>
      </c>
      <c r="E57" s="23" t="s">
        <v>23</v>
      </c>
      <c r="F57" s="24" t="e">
        <f>IF(F6-F7=0," ",IF(EXACT(F55,"×"),"×",IF(EXACT(F56,"×"),"△","○")))</f>
        <v>#DIV/0!</v>
      </c>
      <c r="H57" s="23" t="s">
        <v>23</v>
      </c>
      <c r="I57" s="24" t="e">
        <f>IF(I6-I7=0," ",IF(EXACT(I55,"×"),"×",IF(EXACT(I56,"×"),"△","○")))</f>
        <v>#DIV/0!</v>
      </c>
      <c r="J57" s="36"/>
      <c r="K57" s="23" t="s">
        <v>23</v>
      </c>
      <c r="L57" s="24" t="e">
        <f>IF(L6-L7=0," ",IF(EXACT(L55,"×"),"×",IF(EXACT(L56,"×"),"△","○")))</f>
        <v>#DIV/0!</v>
      </c>
      <c r="N57" s="23" t="s">
        <v>23</v>
      </c>
      <c r="O57" s="24" t="e">
        <f>IF(O6-O7=0," ",IF(EXACT(O55,"×"),"×",IF(EXACT(O56,"×"),"△","○")))</f>
        <v>#DIV/0!</v>
      </c>
      <c r="Q57" s="23" t="s">
        <v>23</v>
      </c>
      <c r="R57" s="24" t="e">
        <f>IF(R6-R7=0," ",IF(EXACT(R55,"×"),"×",IF(EXACT(R56,"×"),"△","○")))</f>
        <v>#DIV/0!</v>
      </c>
    </row>
    <row r="58" spans="2:18">
      <c r="B58" s="25" t="s">
        <v>24</v>
      </c>
      <c r="C58" s="26"/>
      <c r="E58" s="25" t="s">
        <v>24</v>
      </c>
      <c r="F58" s="26"/>
      <c r="H58" s="25" t="s">
        <v>24</v>
      </c>
      <c r="I58" s="26"/>
      <c r="J58" s="32"/>
      <c r="K58" s="25" t="s">
        <v>24</v>
      </c>
      <c r="L58" s="26"/>
      <c r="N58" s="25" t="s">
        <v>24</v>
      </c>
      <c r="O58" s="26"/>
      <c r="Q58" s="25" t="s">
        <v>24</v>
      </c>
      <c r="R58" s="26"/>
    </row>
    <row r="59" spans="2:18">
      <c r="B59" s="18" t="s">
        <v>25</v>
      </c>
      <c r="C59" s="53">
        <v>0.4</v>
      </c>
      <c r="E59" s="18" t="s">
        <v>25</v>
      </c>
      <c r="F59" s="53">
        <v>0.5</v>
      </c>
      <c r="H59" s="18" t="s">
        <v>25</v>
      </c>
      <c r="I59" s="53">
        <v>0.5</v>
      </c>
      <c r="J59" s="32"/>
      <c r="K59" s="18" t="s">
        <v>25</v>
      </c>
      <c r="L59" s="53">
        <v>0.5</v>
      </c>
      <c r="N59" s="18" t="s">
        <v>25</v>
      </c>
      <c r="O59" s="53">
        <v>0.5</v>
      </c>
      <c r="Q59" s="18" t="s">
        <v>25</v>
      </c>
      <c r="R59" s="53">
        <v>0.5</v>
      </c>
    </row>
    <row r="60" spans="2:18">
      <c r="B60" s="18"/>
      <c r="C60" s="27"/>
      <c r="E60" s="18"/>
      <c r="F60" s="27"/>
      <c r="H60" s="18"/>
      <c r="I60" s="27"/>
      <c r="J60" s="32"/>
      <c r="K60" s="18"/>
      <c r="L60" s="27"/>
      <c r="N60" s="18"/>
      <c r="O60" s="27"/>
      <c r="Q60" s="18"/>
      <c r="R60" s="27"/>
    </row>
    <row r="61" spans="2:18">
      <c r="B61" s="28"/>
      <c r="C61" s="27"/>
      <c r="E61" s="28"/>
      <c r="F61" s="27"/>
      <c r="H61" s="28"/>
      <c r="I61" s="27"/>
      <c r="J61" s="32"/>
      <c r="K61" s="28"/>
      <c r="L61" s="27"/>
      <c r="N61" s="28"/>
      <c r="O61" s="27"/>
      <c r="Q61" s="28"/>
      <c r="R61" s="27"/>
    </row>
    <row r="62" spans="2:18">
      <c r="B62" s="29">
        <f>C43+C59*10</f>
        <v>44</v>
      </c>
      <c r="C62" s="30">
        <f t="array" ref="C62:C72">FREQUENCY(C11:C40,B62:B72)</f>
        <v>0</v>
      </c>
      <c r="E62" s="29">
        <f>F43+F59*10</f>
        <v>47</v>
      </c>
      <c r="F62" s="30">
        <f t="array" ref="F62:F72">FREQUENCY(F11:F40,E62:E72)</f>
        <v>0</v>
      </c>
      <c r="H62" s="29">
        <f>I43+I59*10</f>
        <v>47</v>
      </c>
      <c r="I62" s="30">
        <f t="array" ref="I62:I72">FREQUENCY(I11:I40,H62:H72)</f>
        <v>0</v>
      </c>
      <c r="J62" s="32"/>
      <c r="K62" s="29">
        <f>L43+L59*10</f>
        <v>47</v>
      </c>
      <c r="L62" s="30">
        <f t="array" ref="L62:L72">FREQUENCY(L11:L40,K62:K72)</f>
        <v>0</v>
      </c>
      <c r="N62" s="29">
        <f>O43+O59*10</f>
        <v>47</v>
      </c>
      <c r="O62" s="30">
        <f t="array" ref="O62:O72">FREQUENCY(O11:O40,N62:N72)</f>
        <v>0</v>
      </c>
      <c r="Q62" s="29">
        <f>R43+R59*10</f>
        <v>47</v>
      </c>
      <c r="R62" s="30">
        <f t="array" ref="R62:R72">FREQUENCY(R11:R40,Q62:Q72)</f>
        <v>0</v>
      </c>
    </row>
    <row r="63" spans="2:18">
      <c r="B63" s="29">
        <f>C43+C59*9</f>
        <v>43.6</v>
      </c>
      <c r="C63" s="30">
        <v>0</v>
      </c>
      <c r="E63" s="29">
        <f>F43+F59*9</f>
        <v>46.5</v>
      </c>
      <c r="F63" s="30">
        <v>0</v>
      </c>
      <c r="H63" s="29">
        <f>I43+I59*9</f>
        <v>46.5</v>
      </c>
      <c r="I63" s="30">
        <v>0</v>
      </c>
      <c r="J63" s="32"/>
      <c r="K63" s="29">
        <f>L43+L59*9</f>
        <v>46.5</v>
      </c>
      <c r="L63" s="30">
        <v>0</v>
      </c>
      <c r="N63" s="29">
        <f>O43+O59*9</f>
        <v>46.5</v>
      </c>
      <c r="O63" s="30">
        <v>0</v>
      </c>
      <c r="Q63" s="29">
        <f>R43+R59*9</f>
        <v>46.5</v>
      </c>
      <c r="R63" s="30">
        <v>0</v>
      </c>
    </row>
    <row r="64" spans="2:18">
      <c r="B64" s="29">
        <f>C43+C59*8</f>
        <v>43.2</v>
      </c>
      <c r="C64" s="30">
        <v>0</v>
      </c>
      <c r="E64" s="29">
        <f>F43+F59*8</f>
        <v>46</v>
      </c>
      <c r="F64" s="30">
        <v>0</v>
      </c>
      <c r="H64" s="29">
        <f>I43+I59*8</f>
        <v>46</v>
      </c>
      <c r="I64" s="30">
        <v>0</v>
      </c>
      <c r="J64" s="32"/>
      <c r="K64" s="29">
        <f>L43+L59*8</f>
        <v>46</v>
      </c>
      <c r="L64" s="30">
        <v>0</v>
      </c>
      <c r="N64" s="29">
        <f>O43+O59*8</f>
        <v>46</v>
      </c>
      <c r="O64" s="30">
        <v>0</v>
      </c>
      <c r="Q64" s="29">
        <f>R43+R59*8</f>
        <v>46</v>
      </c>
      <c r="R64" s="30">
        <v>0</v>
      </c>
    </row>
    <row r="65" spans="2:18">
      <c r="B65" s="29">
        <f>C43+C59*7</f>
        <v>42.8</v>
      </c>
      <c r="C65" s="30">
        <v>0</v>
      </c>
      <c r="E65" s="29">
        <f>F43+F59*7</f>
        <v>45.5</v>
      </c>
      <c r="F65" s="30">
        <v>0</v>
      </c>
      <c r="H65" s="29">
        <f>I43+I59*7</f>
        <v>45.5</v>
      </c>
      <c r="I65" s="30">
        <v>0</v>
      </c>
      <c r="J65" s="32"/>
      <c r="K65" s="29">
        <f>L43+L59*7</f>
        <v>45.5</v>
      </c>
      <c r="L65" s="30">
        <v>0</v>
      </c>
      <c r="N65" s="29">
        <f>O43+O59*7</f>
        <v>45.5</v>
      </c>
      <c r="O65" s="30">
        <v>0</v>
      </c>
      <c r="Q65" s="29">
        <f>R43+R59*7</f>
        <v>45.5</v>
      </c>
      <c r="R65" s="30">
        <v>0</v>
      </c>
    </row>
    <row r="66" spans="2:18">
      <c r="B66" s="29">
        <f>C43+C59*6</f>
        <v>42.4</v>
      </c>
      <c r="C66" s="30">
        <v>1</v>
      </c>
      <c r="E66" s="29">
        <f>F43+F59*6</f>
        <v>45</v>
      </c>
      <c r="F66" s="30">
        <v>0</v>
      </c>
      <c r="H66" s="29">
        <f>I43+I59*6</f>
        <v>45</v>
      </c>
      <c r="I66" s="30">
        <v>0</v>
      </c>
      <c r="J66" s="32"/>
      <c r="K66" s="29">
        <f>L43+L59*6</f>
        <v>45</v>
      </c>
      <c r="L66" s="30">
        <v>0</v>
      </c>
      <c r="N66" s="29">
        <f>O43+O59*6</f>
        <v>45</v>
      </c>
      <c r="O66" s="30">
        <v>0</v>
      </c>
      <c r="Q66" s="29">
        <f>R43+R59*6</f>
        <v>45</v>
      </c>
      <c r="R66" s="30">
        <v>0</v>
      </c>
    </row>
    <row r="67" spans="2:18">
      <c r="B67" s="29">
        <f>C43+C59*5</f>
        <v>42</v>
      </c>
      <c r="C67" s="30">
        <v>1</v>
      </c>
      <c r="E67" s="29">
        <f>F43+F59*5</f>
        <v>44.5</v>
      </c>
      <c r="F67" s="30">
        <v>0</v>
      </c>
      <c r="H67" s="29">
        <f>I43+I59*5</f>
        <v>44.5</v>
      </c>
      <c r="I67" s="30">
        <v>0</v>
      </c>
      <c r="J67" s="32"/>
      <c r="K67" s="29">
        <f>L43+L59*5</f>
        <v>44.5</v>
      </c>
      <c r="L67" s="30">
        <v>0</v>
      </c>
      <c r="N67" s="29">
        <f>O43+O59*5</f>
        <v>44.5</v>
      </c>
      <c r="O67" s="30">
        <v>0</v>
      </c>
      <c r="Q67" s="29">
        <f>R43+R59*5</f>
        <v>44.5</v>
      </c>
      <c r="R67" s="30">
        <v>0</v>
      </c>
    </row>
    <row r="68" spans="2:18">
      <c r="B68" s="29">
        <f>C43+C59*4</f>
        <v>41.6</v>
      </c>
      <c r="C68" s="30">
        <v>24</v>
      </c>
      <c r="E68" s="29">
        <f>F43+F59*4</f>
        <v>44</v>
      </c>
      <c r="F68" s="30">
        <v>0</v>
      </c>
      <c r="H68" s="29">
        <f>I43+I59*4</f>
        <v>44</v>
      </c>
      <c r="I68" s="30">
        <v>0</v>
      </c>
      <c r="J68" s="32"/>
      <c r="K68" s="29">
        <f>L43+L59*4</f>
        <v>44</v>
      </c>
      <c r="L68" s="30">
        <v>0</v>
      </c>
      <c r="N68" s="29">
        <f>O43+O59*4</f>
        <v>44</v>
      </c>
      <c r="O68" s="30">
        <v>0</v>
      </c>
      <c r="Q68" s="29">
        <f>R43+R59*4</f>
        <v>44</v>
      </c>
      <c r="R68" s="30">
        <v>0</v>
      </c>
    </row>
    <row r="69" spans="2:18">
      <c r="B69" s="29">
        <f>C43+C59*3</f>
        <v>41.2</v>
      </c>
      <c r="C69" s="30">
        <v>4</v>
      </c>
      <c r="E69" s="29">
        <f>F43+F59*3</f>
        <v>43.5</v>
      </c>
      <c r="F69" s="30">
        <v>0</v>
      </c>
      <c r="H69" s="29">
        <f>I43+I59*3</f>
        <v>43.5</v>
      </c>
      <c r="I69" s="30">
        <v>0</v>
      </c>
      <c r="J69" s="32"/>
      <c r="K69" s="29">
        <f>L43+L59*3</f>
        <v>43.5</v>
      </c>
      <c r="L69" s="30">
        <v>0</v>
      </c>
      <c r="N69" s="29">
        <f>O43+O59*3</f>
        <v>43.5</v>
      </c>
      <c r="O69" s="30">
        <v>0</v>
      </c>
      <c r="Q69" s="29">
        <f>R43+R59*3</f>
        <v>43.5</v>
      </c>
      <c r="R69" s="30">
        <v>0</v>
      </c>
    </row>
    <row r="70" spans="2:18">
      <c r="B70" s="29">
        <f>C43+C59*2</f>
        <v>40.799999999999997</v>
      </c>
      <c r="C70" s="30">
        <v>0</v>
      </c>
      <c r="E70" s="29">
        <f>F43+F59*2</f>
        <v>43</v>
      </c>
      <c r="F70" s="30">
        <v>0</v>
      </c>
      <c r="H70" s="29">
        <f>I43+I59*2</f>
        <v>43</v>
      </c>
      <c r="I70" s="30">
        <v>0</v>
      </c>
      <c r="J70" s="32"/>
      <c r="K70" s="29">
        <f>L43+L59*2</f>
        <v>43</v>
      </c>
      <c r="L70" s="30">
        <v>0</v>
      </c>
      <c r="N70" s="29">
        <f>O43+O59*2</f>
        <v>43</v>
      </c>
      <c r="O70" s="30">
        <v>0</v>
      </c>
      <c r="Q70" s="29">
        <f>R43+R59*2</f>
        <v>43</v>
      </c>
      <c r="R70" s="30">
        <v>0</v>
      </c>
    </row>
    <row r="71" spans="2:18">
      <c r="B71" s="29">
        <f>C43+C59</f>
        <v>40.4</v>
      </c>
      <c r="C71" s="30">
        <v>0</v>
      </c>
      <c r="E71" s="29">
        <f>F43+F59</f>
        <v>42.5</v>
      </c>
      <c r="F71" s="30">
        <v>0</v>
      </c>
      <c r="H71" s="29">
        <f>I43+I59</f>
        <v>42.5</v>
      </c>
      <c r="I71" s="30">
        <v>0</v>
      </c>
      <c r="J71" s="32"/>
      <c r="K71" s="29">
        <f>L43+L59</f>
        <v>42.5</v>
      </c>
      <c r="L71" s="30">
        <v>0</v>
      </c>
      <c r="N71" s="29">
        <f>O43+O59</f>
        <v>42.5</v>
      </c>
      <c r="O71" s="30">
        <v>0</v>
      </c>
      <c r="Q71" s="29">
        <f>R43+R59</f>
        <v>42.5</v>
      </c>
      <c r="R71" s="30">
        <v>0</v>
      </c>
    </row>
    <row r="72" spans="2:18" ht="13" thickBot="1">
      <c r="B72" s="31">
        <f>C43</f>
        <v>40</v>
      </c>
      <c r="C72" s="30">
        <v>0</v>
      </c>
      <c r="E72" s="31">
        <f>F43</f>
        <v>42</v>
      </c>
      <c r="F72" s="30">
        <v>0</v>
      </c>
      <c r="H72" s="31">
        <f>I43</f>
        <v>42</v>
      </c>
      <c r="I72" s="30">
        <v>0</v>
      </c>
      <c r="J72" s="32"/>
      <c r="K72" s="31">
        <f>L43</f>
        <v>42</v>
      </c>
      <c r="L72" s="30">
        <v>0</v>
      </c>
      <c r="N72" s="31">
        <f>O43</f>
        <v>42</v>
      </c>
      <c r="O72" s="30">
        <v>0</v>
      </c>
      <c r="Q72" s="31">
        <f>R43</f>
        <v>42</v>
      </c>
      <c r="R72" s="30">
        <v>0</v>
      </c>
    </row>
    <row r="75" spans="2:18" ht="13" thickBot="1"/>
    <row r="76" spans="2:18" ht="13" thickBot="1">
      <c r="B76" s="61" t="s">
        <v>30</v>
      </c>
      <c r="C76" s="10"/>
      <c r="E76" s="61" t="s">
        <v>30</v>
      </c>
      <c r="F76" s="10"/>
      <c r="H76" s="61" t="s">
        <v>30</v>
      </c>
      <c r="I76" s="10"/>
      <c r="J76" s="33"/>
      <c r="K76" s="61" t="s">
        <v>30</v>
      </c>
      <c r="L76" s="10"/>
      <c r="N76" s="61" t="s">
        <v>30</v>
      </c>
      <c r="O76" s="10"/>
      <c r="Q76" s="61" t="s">
        <v>30</v>
      </c>
      <c r="R76" s="10"/>
    </row>
    <row r="77" spans="2:18">
      <c r="B77" s="11" t="s">
        <v>7</v>
      </c>
      <c r="C77" s="48">
        <v>44</v>
      </c>
      <c r="E77" s="11" t="s">
        <v>7</v>
      </c>
      <c r="F77" s="48">
        <v>46</v>
      </c>
      <c r="H77" s="11" t="s">
        <v>7</v>
      </c>
      <c r="I77" s="48">
        <v>46</v>
      </c>
      <c r="K77" s="11" t="s">
        <v>7</v>
      </c>
      <c r="L77" s="48">
        <v>46</v>
      </c>
      <c r="N77" s="11" t="s">
        <v>7</v>
      </c>
      <c r="O77" s="48">
        <v>46</v>
      </c>
      <c r="Q77" s="11" t="s">
        <v>7</v>
      </c>
      <c r="R77" s="48">
        <v>46</v>
      </c>
    </row>
    <row r="78" spans="2:18">
      <c r="B78" s="11" t="s">
        <v>8</v>
      </c>
      <c r="C78" s="48">
        <v>40</v>
      </c>
      <c r="E78" s="11" t="s">
        <v>8</v>
      </c>
      <c r="F78" s="48">
        <v>44</v>
      </c>
      <c r="H78" s="11" t="s">
        <v>8</v>
      </c>
      <c r="I78" s="48">
        <v>44</v>
      </c>
      <c r="K78" s="11" t="s">
        <v>8</v>
      </c>
      <c r="L78" s="48">
        <v>44</v>
      </c>
      <c r="N78" s="11" t="s">
        <v>8</v>
      </c>
      <c r="O78" s="48">
        <v>44</v>
      </c>
      <c r="Q78" s="11" t="s">
        <v>8</v>
      </c>
      <c r="R78" s="48">
        <v>44</v>
      </c>
    </row>
    <row r="79" spans="2:18">
      <c r="B79" s="11" t="s">
        <v>9</v>
      </c>
      <c r="C79" s="12">
        <f>C77-C78</f>
        <v>4</v>
      </c>
      <c r="E79" s="11" t="s">
        <v>9</v>
      </c>
      <c r="F79" s="12">
        <f>F77-F78</f>
        <v>2</v>
      </c>
      <c r="H79" s="11" t="s">
        <v>9</v>
      </c>
      <c r="I79" s="12">
        <f>I77-I78</f>
        <v>2</v>
      </c>
      <c r="K79" s="11" t="s">
        <v>9</v>
      </c>
      <c r="L79" s="12">
        <f>L77-L78</f>
        <v>2</v>
      </c>
      <c r="N79" s="11" t="s">
        <v>9</v>
      </c>
      <c r="O79" s="12">
        <f>O77-O78</f>
        <v>2</v>
      </c>
      <c r="Q79" s="11" t="s">
        <v>9</v>
      </c>
      <c r="R79" s="12">
        <f>R77-R78</f>
        <v>2</v>
      </c>
    </row>
    <row r="80" spans="2:18">
      <c r="B80" s="13"/>
      <c r="C80" s="14"/>
      <c r="E80" s="13"/>
      <c r="F80" s="14"/>
      <c r="H80" s="13"/>
      <c r="I80" s="14"/>
      <c r="K80" s="13"/>
      <c r="L80" s="14"/>
      <c r="N80" s="13"/>
      <c r="O80" s="14"/>
      <c r="Q80" s="13"/>
      <c r="R80" s="14"/>
    </row>
    <row r="81" spans="2:18" ht="13" thickBot="1">
      <c r="B81" s="13" t="s">
        <v>10</v>
      </c>
      <c r="C81" s="49">
        <v>42</v>
      </c>
      <c r="E81" s="15" t="s">
        <v>10</v>
      </c>
      <c r="F81" s="49">
        <v>45</v>
      </c>
      <c r="H81" s="15" t="s">
        <v>10</v>
      </c>
      <c r="I81" s="49">
        <v>45</v>
      </c>
      <c r="K81" s="15" t="s">
        <v>10</v>
      </c>
      <c r="L81" s="49">
        <v>45</v>
      </c>
      <c r="N81" s="15" t="s">
        <v>10</v>
      </c>
      <c r="O81" s="49">
        <v>45</v>
      </c>
      <c r="Q81" s="15" t="s">
        <v>10</v>
      </c>
      <c r="R81" s="49">
        <v>45</v>
      </c>
    </row>
    <row r="82" spans="2:18" ht="14.5">
      <c r="B82" s="40">
        <v>1</v>
      </c>
      <c r="C82" s="62">
        <v>42</v>
      </c>
      <c r="D82" s="43"/>
      <c r="E82" s="40">
        <v>1</v>
      </c>
      <c r="F82" s="56"/>
      <c r="G82" s="43"/>
      <c r="H82" s="40">
        <v>1</v>
      </c>
      <c r="I82" s="62"/>
      <c r="J82" s="37"/>
      <c r="K82" s="40">
        <v>1</v>
      </c>
      <c r="L82" s="62"/>
      <c r="N82" s="40">
        <v>1</v>
      </c>
      <c r="O82" s="62"/>
      <c r="P82" s="38"/>
      <c r="Q82" s="40">
        <v>1</v>
      </c>
      <c r="R82" s="62"/>
    </row>
    <row r="83" spans="2:18" ht="14.5">
      <c r="B83" s="41">
        <v>2</v>
      </c>
      <c r="C83" s="63">
        <v>42</v>
      </c>
      <c r="D83" s="43"/>
      <c r="E83" s="41">
        <v>2</v>
      </c>
      <c r="F83" s="57"/>
      <c r="G83" s="43"/>
      <c r="H83" s="41">
        <v>2</v>
      </c>
      <c r="I83" s="63"/>
      <c r="J83" s="37"/>
      <c r="K83" s="41">
        <v>2</v>
      </c>
      <c r="L83" s="63"/>
      <c r="N83" s="41">
        <v>2</v>
      </c>
      <c r="O83" s="63"/>
      <c r="P83" s="38"/>
      <c r="Q83" s="41">
        <v>2</v>
      </c>
      <c r="R83" s="63"/>
    </row>
    <row r="84" spans="2:18" ht="14.5">
      <c r="B84" s="41">
        <v>3</v>
      </c>
      <c r="C84" s="63">
        <v>41.7</v>
      </c>
      <c r="D84" s="43"/>
      <c r="E84" s="41">
        <v>3</v>
      </c>
      <c r="F84" s="63"/>
      <c r="G84" s="43"/>
      <c r="H84" s="41">
        <v>3</v>
      </c>
      <c r="I84" s="63"/>
      <c r="J84" s="37"/>
      <c r="K84" s="41">
        <v>3</v>
      </c>
      <c r="L84" s="63"/>
      <c r="N84" s="41">
        <v>3</v>
      </c>
      <c r="O84" s="63"/>
      <c r="P84" s="38"/>
      <c r="Q84" s="41">
        <v>3</v>
      </c>
      <c r="R84" s="63"/>
    </row>
    <row r="85" spans="2:18" ht="14.5">
      <c r="B85" s="41">
        <v>4</v>
      </c>
      <c r="C85" s="63">
        <v>41.3</v>
      </c>
      <c r="D85" s="43"/>
      <c r="E85" s="41">
        <v>4</v>
      </c>
      <c r="F85" s="63"/>
      <c r="G85" s="43"/>
      <c r="H85" s="41">
        <v>4</v>
      </c>
      <c r="I85" s="63"/>
      <c r="J85" s="37"/>
      <c r="K85" s="41">
        <v>4</v>
      </c>
      <c r="L85" s="63"/>
      <c r="N85" s="41">
        <v>4</v>
      </c>
      <c r="O85" s="63"/>
      <c r="P85" s="38"/>
      <c r="Q85" s="41">
        <v>4</v>
      </c>
      <c r="R85" s="63"/>
    </row>
    <row r="86" spans="2:18" ht="14.5">
      <c r="B86" s="41">
        <v>5</v>
      </c>
      <c r="C86" s="63">
        <v>41.7</v>
      </c>
      <c r="D86" s="43"/>
      <c r="E86" s="41">
        <v>5</v>
      </c>
      <c r="F86" s="63"/>
      <c r="G86" s="43"/>
      <c r="H86" s="41">
        <v>5</v>
      </c>
      <c r="I86" s="63"/>
      <c r="J86" s="37"/>
      <c r="K86" s="41">
        <v>5</v>
      </c>
      <c r="L86" s="63"/>
      <c r="N86" s="41">
        <v>5</v>
      </c>
      <c r="O86" s="63"/>
      <c r="P86" s="38"/>
      <c r="Q86" s="41">
        <v>5</v>
      </c>
      <c r="R86" s="63"/>
    </row>
    <row r="87" spans="2:18" ht="14.5">
      <c r="B87" s="41">
        <v>6</v>
      </c>
      <c r="C87" s="63">
        <v>41.8</v>
      </c>
      <c r="D87" s="43"/>
      <c r="E87" s="41">
        <v>6</v>
      </c>
      <c r="F87" s="63"/>
      <c r="G87" s="43"/>
      <c r="H87" s="41">
        <v>6</v>
      </c>
      <c r="I87" s="63"/>
      <c r="J87" s="37"/>
      <c r="K87" s="41">
        <v>6</v>
      </c>
      <c r="L87" s="63"/>
      <c r="N87" s="41">
        <v>6</v>
      </c>
      <c r="O87" s="63"/>
      <c r="Q87" s="41">
        <v>6</v>
      </c>
      <c r="R87" s="63"/>
    </row>
    <row r="88" spans="2:18" ht="14.5">
      <c r="B88" s="41">
        <v>7</v>
      </c>
      <c r="C88" s="63">
        <v>41.7</v>
      </c>
      <c r="D88" s="43"/>
      <c r="E88" s="41">
        <v>7</v>
      </c>
      <c r="F88" s="63"/>
      <c r="G88" s="43"/>
      <c r="H88" s="41">
        <v>7</v>
      </c>
      <c r="I88" s="57"/>
      <c r="J88" s="37"/>
      <c r="K88" s="41">
        <v>7</v>
      </c>
      <c r="L88" s="63"/>
      <c r="N88" s="41">
        <v>7</v>
      </c>
      <c r="O88" s="63"/>
      <c r="Q88" s="41">
        <v>7</v>
      </c>
      <c r="R88" s="63"/>
    </row>
    <row r="89" spans="2:18" ht="14.5">
      <c r="B89" s="41">
        <v>8</v>
      </c>
      <c r="C89" s="63">
        <v>42</v>
      </c>
      <c r="D89" s="43"/>
      <c r="E89" s="41">
        <v>8</v>
      </c>
      <c r="F89" s="63"/>
      <c r="G89" s="43"/>
      <c r="H89" s="41">
        <v>8</v>
      </c>
      <c r="I89" s="57"/>
      <c r="J89" s="37"/>
      <c r="K89" s="41">
        <v>8</v>
      </c>
      <c r="L89" s="63"/>
      <c r="N89" s="41">
        <v>8</v>
      </c>
      <c r="O89" s="63"/>
      <c r="Q89" s="41">
        <v>8</v>
      </c>
      <c r="R89" s="63"/>
    </row>
    <row r="90" spans="2:18" ht="14.5">
      <c r="B90" s="41">
        <v>9</v>
      </c>
      <c r="C90" s="63">
        <v>41.7</v>
      </c>
      <c r="D90" s="43"/>
      <c r="E90" s="41">
        <v>9</v>
      </c>
      <c r="F90" s="57"/>
      <c r="G90" s="43"/>
      <c r="H90" s="41">
        <v>9</v>
      </c>
      <c r="I90" s="57"/>
      <c r="J90" s="37"/>
      <c r="K90" s="41">
        <v>9</v>
      </c>
      <c r="L90" s="63"/>
      <c r="N90" s="41">
        <v>9</v>
      </c>
      <c r="O90" s="63"/>
      <c r="Q90" s="41">
        <v>9</v>
      </c>
      <c r="R90" s="63"/>
    </row>
    <row r="91" spans="2:18" ht="14.5">
      <c r="B91" s="41">
        <v>10</v>
      </c>
      <c r="C91" s="63">
        <v>41.7</v>
      </c>
      <c r="D91" s="43"/>
      <c r="E91" s="41">
        <v>10</v>
      </c>
      <c r="F91" s="57"/>
      <c r="G91" s="43"/>
      <c r="H91" s="41">
        <v>10</v>
      </c>
      <c r="I91" s="57"/>
      <c r="J91" s="37"/>
      <c r="K91" s="41">
        <v>10</v>
      </c>
      <c r="L91" s="63"/>
      <c r="N91" s="41">
        <v>10</v>
      </c>
      <c r="O91" s="52"/>
      <c r="Q91" s="41">
        <v>10</v>
      </c>
      <c r="R91" s="63"/>
    </row>
    <row r="92" spans="2:18" ht="14.5">
      <c r="B92" s="41">
        <v>11</v>
      </c>
      <c r="C92" s="63">
        <v>41.3</v>
      </c>
      <c r="D92" s="43"/>
      <c r="E92" s="41">
        <v>11</v>
      </c>
      <c r="F92" s="57"/>
      <c r="G92" s="43"/>
      <c r="H92" s="41">
        <v>11</v>
      </c>
      <c r="I92" s="57"/>
      <c r="J92" s="37"/>
      <c r="K92" s="41">
        <v>11</v>
      </c>
      <c r="L92" s="52"/>
      <c r="N92" s="41">
        <v>11</v>
      </c>
      <c r="O92" s="52"/>
      <c r="Q92" s="41">
        <v>11</v>
      </c>
      <c r="R92" s="63"/>
    </row>
    <row r="93" spans="2:18" ht="14.5">
      <c r="B93" s="41">
        <v>12</v>
      </c>
      <c r="C93" s="63">
        <v>41</v>
      </c>
      <c r="D93" s="43"/>
      <c r="E93" s="41">
        <v>12</v>
      </c>
      <c r="F93" s="57"/>
      <c r="G93" s="43"/>
      <c r="H93" s="41">
        <v>12</v>
      </c>
      <c r="I93" s="57"/>
      <c r="J93" s="37"/>
      <c r="K93" s="41">
        <v>12</v>
      </c>
      <c r="L93" s="52"/>
      <c r="N93" s="41">
        <v>12</v>
      </c>
      <c r="O93" s="52"/>
      <c r="Q93" s="41">
        <v>12</v>
      </c>
      <c r="R93" s="52"/>
    </row>
    <row r="94" spans="2:18" ht="14.5">
      <c r="B94" s="41">
        <v>13</v>
      </c>
      <c r="C94" s="63">
        <v>41.7</v>
      </c>
      <c r="D94" s="43"/>
      <c r="E94" s="41">
        <v>13</v>
      </c>
      <c r="F94" s="57"/>
      <c r="G94" s="43"/>
      <c r="H94" s="41">
        <v>13</v>
      </c>
      <c r="I94" s="57"/>
      <c r="J94" s="37"/>
      <c r="K94" s="41">
        <v>13</v>
      </c>
      <c r="L94" s="52"/>
      <c r="N94" s="41">
        <v>13</v>
      </c>
      <c r="O94" s="52"/>
      <c r="Q94" s="41">
        <v>13</v>
      </c>
      <c r="R94" s="52"/>
    </row>
    <row r="95" spans="2:18" ht="14.5">
      <c r="B95" s="41">
        <v>14</v>
      </c>
      <c r="C95" s="63">
        <v>41.7</v>
      </c>
      <c r="D95" s="43"/>
      <c r="E95" s="41">
        <v>14</v>
      </c>
      <c r="F95" s="57"/>
      <c r="G95" s="43"/>
      <c r="H95" s="41">
        <v>14</v>
      </c>
      <c r="I95" s="57"/>
      <c r="J95" s="37"/>
      <c r="K95" s="41">
        <v>14</v>
      </c>
      <c r="L95" s="52"/>
      <c r="N95" s="41">
        <v>14</v>
      </c>
      <c r="O95" s="52"/>
      <c r="Q95" s="41">
        <v>14</v>
      </c>
      <c r="R95" s="52"/>
    </row>
    <row r="96" spans="2:18" ht="14.5">
      <c r="B96" s="41">
        <v>15</v>
      </c>
      <c r="C96" s="63">
        <v>42</v>
      </c>
      <c r="D96" s="43"/>
      <c r="E96" s="41">
        <v>15</v>
      </c>
      <c r="F96" s="57"/>
      <c r="G96" s="43"/>
      <c r="H96" s="41">
        <v>15</v>
      </c>
      <c r="I96" s="57"/>
      <c r="J96" s="37"/>
      <c r="K96" s="41">
        <v>15</v>
      </c>
      <c r="L96" s="52"/>
      <c r="N96" s="41">
        <v>15</v>
      </c>
      <c r="O96" s="52"/>
      <c r="Q96" s="41">
        <v>15</v>
      </c>
      <c r="R96" s="52"/>
    </row>
    <row r="97" spans="2:18" ht="14.5">
      <c r="B97" s="41">
        <v>16</v>
      </c>
      <c r="C97" s="63">
        <v>41.5</v>
      </c>
      <c r="E97" s="41">
        <v>16</v>
      </c>
      <c r="F97" s="57"/>
      <c r="G97" s="44"/>
      <c r="H97" s="41">
        <v>16</v>
      </c>
      <c r="I97" s="57"/>
      <c r="J97" s="37"/>
      <c r="K97" s="41">
        <v>16</v>
      </c>
      <c r="L97" s="52"/>
      <c r="N97" s="41">
        <v>16</v>
      </c>
      <c r="O97" s="52"/>
      <c r="Q97" s="41">
        <v>16</v>
      </c>
      <c r="R97" s="52"/>
    </row>
    <row r="98" spans="2:18" ht="14.5">
      <c r="B98" s="41">
        <v>17</v>
      </c>
      <c r="C98" s="63">
        <v>41.3</v>
      </c>
      <c r="E98" s="41">
        <v>17</v>
      </c>
      <c r="F98" s="57"/>
      <c r="H98" s="41">
        <v>17</v>
      </c>
      <c r="I98" s="57"/>
      <c r="J98" s="37"/>
      <c r="K98" s="41">
        <v>17</v>
      </c>
      <c r="L98" s="52"/>
      <c r="N98" s="41">
        <v>17</v>
      </c>
      <c r="O98" s="52"/>
      <c r="Q98" s="41">
        <v>17</v>
      </c>
      <c r="R98" s="52"/>
    </row>
    <row r="99" spans="2:18" ht="14.5">
      <c r="B99" s="41">
        <v>18</v>
      </c>
      <c r="C99" s="63">
        <v>41.3</v>
      </c>
      <c r="E99" s="41">
        <v>18</v>
      </c>
      <c r="F99" s="57"/>
      <c r="H99" s="41">
        <v>18</v>
      </c>
      <c r="I99" s="57"/>
      <c r="J99" s="37"/>
      <c r="K99" s="41">
        <v>18</v>
      </c>
      <c r="L99" s="52"/>
      <c r="N99" s="41">
        <v>18</v>
      </c>
      <c r="O99" s="52"/>
      <c r="Q99" s="41">
        <v>18</v>
      </c>
      <c r="R99" s="52"/>
    </row>
    <row r="100" spans="2:18" ht="14.5">
      <c r="B100" s="41">
        <v>19</v>
      </c>
      <c r="C100" s="63">
        <v>41.7</v>
      </c>
      <c r="E100" s="41">
        <v>19</v>
      </c>
      <c r="F100" s="57"/>
      <c r="H100" s="41">
        <v>19</v>
      </c>
      <c r="I100" s="57"/>
      <c r="J100" s="37"/>
      <c r="K100" s="41">
        <v>19</v>
      </c>
      <c r="L100" s="52"/>
      <c r="N100" s="41">
        <v>19</v>
      </c>
      <c r="O100" s="52"/>
      <c r="Q100" s="41">
        <v>19</v>
      </c>
      <c r="R100" s="52"/>
    </row>
    <row r="101" spans="2:18" ht="14.5">
      <c r="B101" s="41">
        <v>20</v>
      </c>
      <c r="C101" s="63">
        <v>41</v>
      </c>
      <c r="E101" s="41">
        <v>20</v>
      </c>
      <c r="F101" s="57"/>
      <c r="H101" s="41">
        <v>20</v>
      </c>
      <c r="I101" s="57"/>
      <c r="J101" s="37"/>
      <c r="K101" s="41">
        <v>20</v>
      </c>
      <c r="L101" s="52"/>
      <c r="N101" s="41">
        <v>20</v>
      </c>
      <c r="O101" s="52"/>
      <c r="Q101" s="41">
        <v>20</v>
      </c>
      <c r="R101" s="52"/>
    </row>
    <row r="102" spans="2:18" ht="14.5">
      <c r="B102" s="41">
        <v>21</v>
      </c>
      <c r="C102" s="63">
        <v>41.3</v>
      </c>
      <c r="E102" s="41">
        <v>21</v>
      </c>
      <c r="F102" s="57"/>
      <c r="H102" s="41">
        <v>21</v>
      </c>
      <c r="I102" s="57"/>
      <c r="J102" s="37"/>
      <c r="K102" s="41">
        <v>21</v>
      </c>
      <c r="L102" s="52"/>
      <c r="N102" s="41">
        <v>21</v>
      </c>
      <c r="O102" s="52"/>
      <c r="Q102" s="41">
        <v>21</v>
      </c>
      <c r="R102" s="52"/>
    </row>
    <row r="103" spans="2:18" ht="14.5">
      <c r="B103" s="41">
        <v>22</v>
      </c>
      <c r="C103" s="63">
        <v>41.3</v>
      </c>
      <c r="E103" s="41">
        <v>22</v>
      </c>
      <c r="F103" s="57"/>
      <c r="H103" s="41">
        <v>22</v>
      </c>
      <c r="I103" s="57"/>
      <c r="J103" s="37"/>
      <c r="K103" s="41">
        <v>22</v>
      </c>
      <c r="L103" s="52"/>
      <c r="N103" s="41">
        <v>22</v>
      </c>
      <c r="O103" s="52"/>
      <c r="Q103" s="41">
        <v>22</v>
      </c>
      <c r="R103" s="52"/>
    </row>
    <row r="104" spans="2:18" ht="14.5">
      <c r="B104" s="41">
        <v>23</v>
      </c>
      <c r="C104" s="63">
        <v>41</v>
      </c>
      <c r="E104" s="41">
        <v>23</v>
      </c>
      <c r="F104" s="57"/>
      <c r="H104" s="41">
        <v>23</v>
      </c>
      <c r="I104" s="57"/>
      <c r="J104" s="37"/>
      <c r="K104" s="41">
        <v>23</v>
      </c>
      <c r="L104" s="52"/>
      <c r="N104" s="41">
        <v>23</v>
      </c>
      <c r="O104" s="52"/>
      <c r="Q104" s="41">
        <v>23</v>
      </c>
      <c r="R104" s="52"/>
    </row>
    <row r="105" spans="2:18" ht="14.5">
      <c r="B105" s="41">
        <v>24</v>
      </c>
      <c r="C105" s="63">
        <v>42.5</v>
      </c>
      <c r="E105" s="41">
        <v>24</v>
      </c>
      <c r="F105" s="57"/>
      <c r="H105" s="41">
        <v>24</v>
      </c>
      <c r="I105" s="57"/>
      <c r="J105" s="37"/>
      <c r="K105" s="41">
        <v>24</v>
      </c>
      <c r="L105" s="52"/>
      <c r="N105" s="41">
        <v>24</v>
      </c>
      <c r="O105" s="52"/>
      <c r="Q105" s="41">
        <v>24</v>
      </c>
      <c r="R105" s="52"/>
    </row>
    <row r="106" spans="2:18" ht="14.5">
      <c r="B106" s="41">
        <v>25</v>
      </c>
      <c r="C106" s="63">
        <v>42</v>
      </c>
      <c r="E106" s="41">
        <v>25</v>
      </c>
      <c r="F106" s="57"/>
      <c r="H106" s="41">
        <v>25</v>
      </c>
      <c r="I106" s="57"/>
      <c r="J106" s="37"/>
      <c r="K106" s="41">
        <v>25</v>
      </c>
      <c r="L106" s="52"/>
      <c r="N106" s="41">
        <v>25</v>
      </c>
      <c r="O106" s="52"/>
      <c r="Q106" s="41">
        <v>25</v>
      </c>
      <c r="R106" s="52"/>
    </row>
    <row r="107" spans="2:18" ht="14.5">
      <c r="B107" s="41">
        <v>26</v>
      </c>
      <c r="C107" s="63">
        <v>42</v>
      </c>
      <c r="E107" s="41">
        <v>26</v>
      </c>
      <c r="F107" s="57"/>
      <c r="H107" s="41">
        <v>26</v>
      </c>
      <c r="I107" s="57"/>
      <c r="J107" s="37"/>
      <c r="K107" s="41">
        <v>26</v>
      </c>
      <c r="L107" s="52"/>
      <c r="N107" s="41">
        <v>26</v>
      </c>
      <c r="O107" s="52"/>
      <c r="Q107" s="41">
        <v>26</v>
      </c>
      <c r="R107" s="52"/>
    </row>
    <row r="108" spans="2:18" ht="14.5">
      <c r="B108" s="41">
        <v>27</v>
      </c>
      <c r="C108" s="63">
        <v>42</v>
      </c>
      <c r="E108" s="41">
        <v>27</v>
      </c>
      <c r="F108" s="57"/>
      <c r="H108" s="41">
        <v>27</v>
      </c>
      <c r="I108" s="57"/>
      <c r="J108" s="37"/>
      <c r="K108" s="41">
        <v>27</v>
      </c>
      <c r="L108" s="52"/>
      <c r="N108" s="41">
        <v>27</v>
      </c>
      <c r="O108" s="52"/>
      <c r="Q108" s="41">
        <v>27</v>
      </c>
      <c r="R108" s="52"/>
    </row>
    <row r="109" spans="2:18" ht="14.5">
      <c r="B109" s="41">
        <v>28</v>
      </c>
      <c r="C109" s="63">
        <v>41</v>
      </c>
      <c r="E109" s="41">
        <v>28</v>
      </c>
      <c r="F109" s="57"/>
      <c r="H109" s="41">
        <v>28</v>
      </c>
      <c r="I109" s="57"/>
      <c r="J109" s="37"/>
      <c r="K109" s="41">
        <v>28</v>
      </c>
      <c r="L109" s="52"/>
      <c r="N109" s="41">
        <v>28</v>
      </c>
      <c r="O109" s="52"/>
      <c r="Q109" s="41">
        <v>28</v>
      </c>
      <c r="R109" s="52"/>
    </row>
    <row r="110" spans="2:18" ht="14.5">
      <c r="B110" s="41">
        <v>29</v>
      </c>
      <c r="C110" s="63">
        <v>41</v>
      </c>
      <c r="E110" s="41">
        <v>29</v>
      </c>
      <c r="F110" s="57"/>
      <c r="H110" s="41">
        <v>29</v>
      </c>
      <c r="I110" s="57"/>
      <c r="J110" s="37"/>
      <c r="K110" s="41">
        <v>29</v>
      </c>
      <c r="L110" s="52"/>
      <c r="N110" s="41">
        <v>29</v>
      </c>
      <c r="O110" s="52"/>
      <c r="Q110" s="41">
        <v>29</v>
      </c>
      <c r="R110" s="52"/>
    </row>
    <row r="111" spans="2:18" ht="15" thickBot="1">
      <c r="B111" s="41">
        <v>30</v>
      </c>
      <c r="C111" s="64">
        <v>41.3</v>
      </c>
      <c r="E111" s="41">
        <v>30</v>
      </c>
      <c r="F111" s="58"/>
      <c r="H111" s="41">
        <v>30</v>
      </c>
      <c r="I111" s="58"/>
      <c r="J111" s="37"/>
      <c r="K111" s="41">
        <v>30</v>
      </c>
      <c r="L111" s="60"/>
      <c r="N111" s="41">
        <v>30</v>
      </c>
      <c r="O111" s="60"/>
      <c r="Q111" s="41">
        <v>30</v>
      </c>
      <c r="R111" s="60"/>
    </row>
    <row r="112" spans="2:18">
      <c r="B112" s="16" t="s">
        <v>6</v>
      </c>
      <c r="C112" s="39">
        <f>COUNT(C82:C111)</f>
        <v>30</v>
      </c>
      <c r="E112" s="16" t="s">
        <v>6</v>
      </c>
      <c r="F112" s="39">
        <f>COUNT(F82:F111)</f>
        <v>0</v>
      </c>
      <c r="H112" s="16" t="s">
        <v>6</v>
      </c>
      <c r="I112" s="39">
        <f>COUNT(I82:I111)</f>
        <v>0</v>
      </c>
      <c r="K112" s="16" t="s">
        <v>6</v>
      </c>
      <c r="L112" s="39">
        <f>COUNT(L82:L111)</f>
        <v>0</v>
      </c>
      <c r="N112" s="16" t="s">
        <v>6</v>
      </c>
      <c r="O112" s="39">
        <f>COUNT(O82:O111)</f>
        <v>0</v>
      </c>
      <c r="Q112" s="16" t="s">
        <v>6</v>
      </c>
      <c r="R112" s="39">
        <f>COUNT(R82:R111)</f>
        <v>0</v>
      </c>
    </row>
    <row r="113" spans="2:18">
      <c r="B113" s="17" t="s">
        <v>7</v>
      </c>
      <c r="C113" s="12">
        <f>C77</f>
        <v>44</v>
      </c>
      <c r="E113" s="17" t="s">
        <v>7</v>
      </c>
      <c r="F113" s="12">
        <f>F77</f>
        <v>46</v>
      </c>
      <c r="H113" s="17" t="s">
        <v>7</v>
      </c>
      <c r="I113" s="12">
        <f>I77</f>
        <v>46</v>
      </c>
      <c r="K113" s="17" t="s">
        <v>7</v>
      </c>
      <c r="L113" s="12">
        <f>L77</f>
        <v>46</v>
      </c>
      <c r="N113" s="17" t="s">
        <v>7</v>
      </c>
      <c r="O113" s="12">
        <f>O77</f>
        <v>46</v>
      </c>
      <c r="Q113" s="17" t="s">
        <v>7</v>
      </c>
      <c r="R113" s="12">
        <f>R77</f>
        <v>46</v>
      </c>
    </row>
    <row r="114" spans="2:18">
      <c r="B114" s="17" t="s">
        <v>28</v>
      </c>
      <c r="C114" s="48">
        <v>40</v>
      </c>
      <c r="E114" s="17" t="s">
        <v>28</v>
      </c>
      <c r="F114" s="48">
        <v>42</v>
      </c>
      <c r="H114" s="17" t="s">
        <v>28</v>
      </c>
      <c r="I114" s="48">
        <v>42</v>
      </c>
      <c r="K114" s="17" t="s">
        <v>28</v>
      </c>
      <c r="L114" s="48">
        <v>42</v>
      </c>
      <c r="N114" s="17" t="s">
        <v>28</v>
      </c>
      <c r="O114" s="48">
        <v>42</v>
      </c>
      <c r="Q114" s="17" t="s">
        <v>28</v>
      </c>
      <c r="R114" s="48">
        <v>42</v>
      </c>
    </row>
    <row r="115" spans="2:18">
      <c r="B115" s="17" t="s">
        <v>8</v>
      </c>
      <c r="C115" s="12">
        <f>C78</f>
        <v>40</v>
      </c>
      <c r="E115" s="17" t="s">
        <v>8</v>
      </c>
      <c r="F115" s="12">
        <f>F78</f>
        <v>44</v>
      </c>
      <c r="H115" s="17" t="s">
        <v>8</v>
      </c>
      <c r="I115" s="12">
        <f>I78</f>
        <v>44</v>
      </c>
      <c r="K115" s="17" t="s">
        <v>8</v>
      </c>
      <c r="L115" s="12">
        <f>L78</f>
        <v>44</v>
      </c>
      <c r="N115" s="17" t="s">
        <v>8</v>
      </c>
      <c r="O115" s="12">
        <f>O78</f>
        <v>44</v>
      </c>
      <c r="Q115" s="17" t="s">
        <v>8</v>
      </c>
      <c r="R115" s="12">
        <f>R78</f>
        <v>44</v>
      </c>
    </row>
    <row r="116" spans="2:18">
      <c r="B116" s="18" t="s">
        <v>11</v>
      </c>
      <c r="C116" s="19">
        <f>IF(C77-C78=0," ",AVERAGE(C82:C111))</f>
        <v>41.583333333333329</v>
      </c>
      <c r="E116" s="18" t="s">
        <v>11</v>
      </c>
      <c r="F116" s="19" t="e">
        <f>IF(F77-F78=0," ",AVERAGE(F82:F111))</f>
        <v>#DIV/0!</v>
      </c>
      <c r="H116" s="18" t="s">
        <v>11</v>
      </c>
      <c r="I116" s="19" t="e">
        <f>IF(I77-I78=0," ",AVERAGE(I82:I111))</f>
        <v>#DIV/0!</v>
      </c>
      <c r="J116" s="34"/>
      <c r="K116" s="18" t="s">
        <v>11</v>
      </c>
      <c r="L116" s="19" t="e">
        <f>IF(L77-L78=0," ",AVERAGE(L82:L111))</f>
        <v>#DIV/0!</v>
      </c>
      <c r="N116" s="18" t="s">
        <v>11</v>
      </c>
      <c r="O116" s="19" t="e">
        <f>IF(O77-O78=0," ",AVERAGE(O82:O111))</f>
        <v>#DIV/0!</v>
      </c>
      <c r="Q116" s="18" t="s">
        <v>11</v>
      </c>
      <c r="R116" s="19" t="e">
        <f>IF(R77-R78=0," ",AVERAGE(R82:R111))</f>
        <v>#DIV/0!</v>
      </c>
    </row>
    <row r="117" spans="2:18">
      <c r="B117" s="18" t="s">
        <v>12</v>
      </c>
      <c r="C117" s="19">
        <f>IF(C77-C78=0," ",STDEV(C82:C111))</f>
        <v>0.39311605142127948</v>
      </c>
      <c r="E117" s="18" t="s">
        <v>12</v>
      </c>
      <c r="F117" s="19" t="e">
        <f>IF(F77-F78=0," ",STDEV(F82:F111))</f>
        <v>#DIV/0!</v>
      </c>
      <c r="H117" s="18" t="s">
        <v>12</v>
      </c>
      <c r="I117" s="19" t="e">
        <f>IF(I77-I78=0," ",STDEV(I82:I111))</f>
        <v>#DIV/0!</v>
      </c>
      <c r="J117" s="34"/>
      <c r="K117" s="18" t="s">
        <v>12</v>
      </c>
      <c r="L117" s="19" t="e">
        <f>IF(L77-L78=0," ",STDEV(L82:L111))</f>
        <v>#DIV/0!</v>
      </c>
      <c r="N117" s="18" t="s">
        <v>12</v>
      </c>
      <c r="O117" s="19" t="e">
        <f>IF(O77-O78=0," ",STDEV(O82:O111))</f>
        <v>#DIV/0!</v>
      </c>
      <c r="Q117" s="18" t="s">
        <v>12</v>
      </c>
      <c r="R117" s="19" t="e">
        <f>IF(R77-R78=0," ",STDEV(R82:R111))</f>
        <v>#DIV/0!</v>
      </c>
    </row>
    <row r="118" spans="2:18">
      <c r="B118" s="18" t="s">
        <v>13</v>
      </c>
      <c r="C118" s="19">
        <f>IF(C77-C78=0," ",IF(OR(C77=0,C78=0),"    -",C79/(6*C117)))</f>
        <v>1.6958520626578002</v>
      </c>
      <c r="E118" s="18" t="s">
        <v>13</v>
      </c>
      <c r="F118" s="19" t="e">
        <f>IF(F77-F78=0," ",IF(OR(F77=0,F78=0),"    -",F79/(6*F117)))</f>
        <v>#DIV/0!</v>
      </c>
      <c r="H118" s="18" t="s">
        <v>13</v>
      </c>
      <c r="I118" s="19" t="e">
        <f>IF(I77-I78=0," ",IF(OR(I77=0,I78=0),"    -",I79/(6*I117)))</f>
        <v>#DIV/0!</v>
      </c>
      <c r="J118" s="34"/>
      <c r="K118" s="18" t="s">
        <v>13</v>
      </c>
      <c r="L118" s="19" t="e">
        <f>IF(L77-L78=0," ",IF(OR(L77=0,L78=0),"    -",L79/(6*L117)))</f>
        <v>#DIV/0!</v>
      </c>
      <c r="N118" s="18" t="s">
        <v>13</v>
      </c>
      <c r="O118" s="19" t="e">
        <f>IF(O77-O78=0," ",IF(OR(O77=0,O78=0),"    -",O79/(6*O117)))</f>
        <v>#DIV/0!</v>
      </c>
      <c r="Q118" s="18" t="s">
        <v>13</v>
      </c>
      <c r="R118" s="19" t="e">
        <f>IF(R77-R78=0," ",IF(OR(R77=0,R78=0),"    -",R79/(6*R117)))</f>
        <v>#DIV/0!</v>
      </c>
    </row>
    <row r="119" spans="2:18">
      <c r="B119" s="20" t="s">
        <v>14</v>
      </c>
      <c r="C119" s="21">
        <f>(C77-C116)</f>
        <v>2.4166666666666714</v>
      </c>
      <c r="E119" s="20" t="s">
        <v>14</v>
      </c>
      <c r="F119" s="21" t="e">
        <f>(F77-F116)</f>
        <v>#DIV/0!</v>
      </c>
      <c r="H119" s="20" t="s">
        <v>14</v>
      </c>
      <c r="I119" s="21" t="e">
        <f>(I77-I116)</f>
        <v>#DIV/0!</v>
      </c>
      <c r="J119" s="35"/>
      <c r="K119" s="20" t="s">
        <v>14</v>
      </c>
      <c r="L119" s="21" t="e">
        <f>(L77-L116)</f>
        <v>#DIV/0!</v>
      </c>
      <c r="N119" s="20" t="s">
        <v>14</v>
      </c>
      <c r="O119" s="21" t="e">
        <f>(O77-O116)</f>
        <v>#DIV/0!</v>
      </c>
      <c r="Q119" s="20" t="s">
        <v>14</v>
      </c>
      <c r="R119" s="21" t="e">
        <f>(R77-R116)</f>
        <v>#DIV/0!</v>
      </c>
    </row>
    <row r="120" spans="2:18">
      <c r="B120" s="20" t="s">
        <v>15</v>
      </c>
      <c r="C120" s="21">
        <f>(C116-C78)</f>
        <v>1.5833333333333286</v>
      </c>
      <c r="E120" s="20" t="s">
        <v>15</v>
      </c>
      <c r="F120" s="21" t="e">
        <f>(F116-F78)</f>
        <v>#DIV/0!</v>
      </c>
      <c r="H120" s="20" t="s">
        <v>15</v>
      </c>
      <c r="I120" s="21" t="e">
        <f>(I116-I78)</f>
        <v>#DIV/0!</v>
      </c>
      <c r="J120" s="35"/>
      <c r="K120" s="20" t="s">
        <v>15</v>
      </c>
      <c r="L120" s="21" t="e">
        <f>(L116-L78)</f>
        <v>#DIV/0!</v>
      </c>
      <c r="N120" s="20" t="s">
        <v>15</v>
      </c>
      <c r="O120" s="21" t="e">
        <f>(O116-O78)</f>
        <v>#DIV/0!</v>
      </c>
      <c r="Q120" s="20" t="s">
        <v>15</v>
      </c>
      <c r="R120" s="21" t="e">
        <f>(R116-R78)</f>
        <v>#DIV/0!</v>
      </c>
    </row>
    <row r="121" spans="2:18">
      <c r="B121" s="20" t="s">
        <v>16</v>
      </c>
      <c r="C121" s="21">
        <f>IF(C119&gt;C120,C120,C119)</f>
        <v>1.5833333333333286</v>
      </c>
      <c r="E121" s="20" t="s">
        <v>16</v>
      </c>
      <c r="F121" s="21" t="e">
        <f>IF(F119&gt;F120,F120,F119)</f>
        <v>#DIV/0!</v>
      </c>
      <c r="H121" s="20" t="s">
        <v>16</v>
      </c>
      <c r="I121" s="21" t="e">
        <f>IF(I119&gt;I120,I120,I119)</f>
        <v>#DIV/0!</v>
      </c>
      <c r="J121" s="35"/>
      <c r="K121" s="20" t="s">
        <v>16</v>
      </c>
      <c r="L121" s="21" t="e">
        <f>IF(L119&gt;L120,L120,L119)</f>
        <v>#DIV/0!</v>
      </c>
      <c r="N121" s="20" t="s">
        <v>16</v>
      </c>
      <c r="O121" s="21" t="e">
        <f>IF(O119&gt;O120,O120,O119)</f>
        <v>#DIV/0!</v>
      </c>
      <c r="Q121" s="20" t="s">
        <v>16</v>
      </c>
      <c r="R121" s="21" t="e">
        <f>IF(R119&gt;R120,R120,R119)</f>
        <v>#DIV/0!</v>
      </c>
    </row>
    <row r="122" spans="2:18">
      <c r="B122" s="18" t="s">
        <v>17</v>
      </c>
      <c r="C122" s="19">
        <f>IF(C77-C78=0," ",IF(OR(C77=0,C78=0),"    -",ABS((C81-C116)/(C79/2))))</f>
        <v>0.2083333333333357</v>
      </c>
      <c r="E122" s="18" t="s">
        <v>17</v>
      </c>
      <c r="F122" s="19" t="e">
        <f>IF(F77-F78=0," ",IF(OR(F77=0,F78=0),"    -",ABS((F81-F116)/(F79/2))))</f>
        <v>#DIV/0!</v>
      </c>
      <c r="H122" s="18" t="s">
        <v>17</v>
      </c>
      <c r="I122" s="19" t="e">
        <f>IF(I77-I78=0," ",IF(OR(I77=0,I78=0),"    -",ABS((I81-I116)/(I79/2))))</f>
        <v>#DIV/0!</v>
      </c>
      <c r="J122" s="34"/>
      <c r="K122" s="18" t="s">
        <v>17</v>
      </c>
      <c r="L122" s="19" t="e">
        <f>IF(L77-L78=0," ",IF(OR(L77=0,L78=0),"    -",ABS((L81-L116)/(L79/2))))</f>
        <v>#DIV/0!</v>
      </c>
      <c r="N122" s="18" t="s">
        <v>17</v>
      </c>
      <c r="O122" s="19" t="e">
        <f>IF(O77-O78=0," ",IF(OR(O77=0,O78=0),"    -",ABS((O81-O116)/(O79/2))))</f>
        <v>#DIV/0!</v>
      </c>
      <c r="Q122" s="18" t="s">
        <v>17</v>
      </c>
      <c r="R122" s="19" t="e">
        <f>IF(R77-R78=0," ",IF(OR(R77=0,R78=0),"    -",ABS((R81-R116)/(R79/2))))</f>
        <v>#DIV/0!</v>
      </c>
    </row>
    <row r="123" spans="2:18">
      <c r="B123" s="18" t="s">
        <v>18</v>
      </c>
      <c r="C123" s="19">
        <f>IF(C77-C78=0," ",IF(OR(C77=0,C78=0),"    -",(C121/(3*C117))))</f>
        <v>1.3425495496040878</v>
      </c>
      <c r="E123" s="18" t="s">
        <v>18</v>
      </c>
      <c r="F123" s="19" t="e">
        <f>IF(F77-F78=0," ",IF(OR(F77=0,F78=0),"    -",(F121/(3*F117))))</f>
        <v>#DIV/0!</v>
      </c>
      <c r="H123" s="18" t="s">
        <v>18</v>
      </c>
      <c r="I123" s="19" t="e">
        <f>IF(I77-I78=0," ",IF(OR(I77=0,I78=0),"    -",(I121/(3*I117))))</f>
        <v>#DIV/0!</v>
      </c>
      <c r="J123" s="34"/>
      <c r="K123" s="18" t="s">
        <v>18</v>
      </c>
      <c r="L123" s="19" t="e">
        <f>IF(L77-L78=0," ",IF(OR(L77=0,L78=0),"    -",(L121/(3*L117))))</f>
        <v>#DIV/0!</v>
      </c>
      <c r="N123" s="18" t="s">
        <v>18</v>
      </c>
      <c r="O123" s="19" t="e">
        <f>IF(O77-O78=0," ",IF(OR(O77=0,O78=0),"    -",(O121/(3*O117))))</f>
        <v>#DIV/0!</v>
      </c>
      <c r="Q123" s="18" t="s">
        <v>18</v>
      </c>
      <c r="R123" s="19" t="e">
        <f>IF(R77-R78=0," ",IF(OR(R77=0,R78=0),"    -",(R121/(3*R117))))</f>
        <v>#DIV/0!</v>
      </c>
    </row>
    <row r="124" spans="2:18">
      <c r="B124" s="18" t="s">
        <v>19</v>
      </c>
      <c r="C124" s="19" t="str">
        <f>IF(C77-C78=0," ",IF(C78=0,(C77-C116)/(3*C117),"    -"))</f>
        <v xml:space="preserve">    -</v>
      </c>
      <c r="E124" s="18" t="s">
        <v>19</v>
      </c>
      <c r="F124" s="19" t="str">
        <f>IF(F77-F78=0," ",IF(F78=0,(F77-F116)/(3*F117),"    -"))</f>
        <v xml:space="preserve">    -</v>
      </c>
      <c r="H124" s="18" t="s">
        <v>19</v>
      </c>
      <c r="I124" s="19" t="str">
        <f>IF(I77-I78=0," ",IF(I78=0,(I77-I116)/(3*I117),"    -"))</f>
        <v xml:space="preserve">    -</v>
      </c>
      <c r="J124" s="34"/>
      <c r="K124" s="18" t="s">
        <v>19</v>
      </c>
      <c r="L124" s="19" t="str">
        <f>IF(L77-L78=0," ",IF(L78=0,(L77-L116)/(3*L117),"    -"))</f>
        <v xml:space="preserve">    -</v>
      </c>
      <c r="N124" s="18" t="s">
        <v>19</v>
      </c>
      <c r="O124" s="19" t="str">
        <f>IF(O77-O78=0," ",IF(O78=0,(O77-O116)/(3*O117),"    -"))</f>
        <v xml:space="preserve">    -</v>
      </c>
      <c r="Q124" s="18" t="s">
        <v>19</v>
      </c>
      <c r="R124" s="19" t="str">
        <f>IF(R77-R78=0," ",IF(R78=0,(R77-R116)/(3*R117),"    -"))</f>
        <v xml:space="preserve">    -</v>
      </c>
    </row>
    <row r="125" spans="2:18">
      <c r="B125" s="18" t="s">
        <v>20</v>
      </c>
      <c r="C125" s="19" t="str">
        <f>IF(C77-C78=0," ",IF(C77=0,(C116-C78)/(3*C117),"    -"))</f>
        <v xml:space="preserve">    -</v>
      </c>
      <c r="E125" s="18" t="s">
        <v>20</v>
      </c>
      <c r="F125" s="19" t="str">
        <f>IF(F77-F78=0," ",IF(F77=0,(F116-F78)/(3*F117),"    -"))</f>
        <v xml:space="preserve">    -</v>
      </c>
      <c r="H125" s="18" t="s">
        <v>20</v>
      </c>
      <c r="I125" s="19" t="str">
        <f>IF(I77-I78=0," ",IF(I77=0,(I116-I78)/(3*I117),"    -"))</f>
        <v xml:space="preserve">    -</v>
      </c>
      <c r="J125" s="34"/>
      <c r="K125" s="18" t="s">
        <v>20</v>
      </c>
      <c r="L125" s="19" t="str">
        <f>IF(L77-L78=0," ",IF(L77=0,(L116-L78)/(3*L117),"    -"))</f>
        <v xml:space="preserve">    -</v>
      </c>
      <c r="N125" s="18" t="s">
        <v>20</v>
      </c>
      <c r="O125" s="19" t="str">
        <f>IF(O77-O78=0," ",IF(O77=0,(O116-O78)/(3*O117),"    -"))</f>
        <v xml:space="preserve">    -</v>
      </c>
      <c r="Q125" s="18" t="s">
        <v>20</v>
      </c>
      <c r="R125" s="19" t="str">
        <f>IF(R77-R78=0," ",IF(R77=0,(R116-R78)/(3*R117),"    -"))</f>
        <v xml:space="preserve">    -</v>
      </c>
    </row>
    <row r="126" spans="2:18">
      <c r="B126" s="18" t="s">
        <v>21</v>
      </c>
      <c r="C126" s="22" t="str">
        <f>IF(C77-C78=0," ",IF(OR(C118&lt;1.33,C124&lt;1.33,C125&lt;1.33),"×","○"))</f>
        <v>○</v>
      </c>
      <c r="E126" s="18" t="s">
        <v>21</v>
      </c>
      <c r="F126" s="22" t="e">
        <f>IF(F77-F78=0," ",IF(OR(F118&lt;1.33,F124&lt;1.33,F125&lt;1.33),"×","○"))</f>
        <v>#DIV/0!</v>
      </c>
      <c r="H126" s="18" t="s">
        <v>21</v>
      </c>
      <c r="I126" s="22" t="e">
        <f>IF(I77-I78=0," ",IF(OR(I118&lt;1.33,I124&lt;1.33,I125&lt;1.33),"×","○"))</f>
        <v>#DIV/0!</v>
      </c>
      <c r="J126" s="36"/>
      <c r="K126" s="18" t="s">
        <v>21</v>
      </c>
      <c r="L126" s="22" t="e">
        <f>IF(L77-L78=0," ",IF(OR(L118&lt;1.33,L124&lt;1.33,L125&lt;1.33),"×","○"))</f>
        <v>#DIV/0!</v>
      </c>
      <c r="N126" s="18" t="s">
        <v>21</v>
      </c>
      <c r="O126" s="22" t="e">
        <f>IF(O77-O78=0," ",IF(OR(O118&lt;1.33,O124&lt;1.33,O125&lt;1.33),"×","○"))</f>
        <v>#DIV/0!</v>
      </c>
      <c r="Q126" s="18" t="s">
        <v>21</v>
      </c>
      <c r="R126" s="22" t="e">
        <f>IF(R77-R78=0," ",IF(OR(R118&lt;1.33,R124&lt;1.33,R125&lt;1.33),"×","○"))</f>
        <v>#DIV/0!</v>
      </c>
    </row>
    <row r="127" spans="2:18" ht="13" thickBot="1">
      <c r="B127" s="18" t="s">
        <v>22</v>
      </c>
      <c r="C127" s="22" t="str">
        <f>IF(C77-C78=0," ",IF(OR(C77=0,C78=0),"-",IF(C123&lt;1,"×","○")))</f>
        <v>○</v>
      </c>
      <c r="E127" s="18" t="s">
        <v>22</v>
      </c>
      <c r="F127" s="22" t="e">
        <f>IF(F77-F78=0," ",IF(OR(F77=0,F78=0),"-",IF(F123&lt;1,"×","○")))</f>
        <v>#DIV/0!</v>
      </c>
      <c r="H127" s="18" t="s">
        <v>22</v>
      </c>
      <c r="I127" s="22" t="e">
        <f>IF(I77-I78=0," ",IF(OR(I77=0,I78=0),"-",IF(I123&lt;1,"×","○")))</f>
        <v>#DIV/0!</v>
      </c>
      <c r="J127" s="36"/>
      <c r="K127" s="18" t="s">
        <v>22</v>
      </c>
      <c r="L127" s="22" t="e">
        <f>IF(L77-L78=0," ",IF(OR(L77=0,L78=0),"-",IF(L123&lt;1,"×","○")))</f>
        <v>#DIV/0!</v>
      </c>
      <c r="N127" s="18" t="s">
        <v>22</v>
      </c>
      <c r="O127" s="22" t="e">
        <f>IF(O77-O78=0," ",IF(OR(O77=0,O78=0),"-",IF(O123&lt;1,"×","○")))</f>
        <v>#DIV/0!</v>
      </c>
      <c r="Q127" s="18" t="s">
        <v>22</v>
      </c>
      <c r="R127" s="22" t="e">
        <f>IF(R77-R78=0," ",IF(OR(R77=0,R78=0),"-",IF(R123&lt;1,"×","○")))</f>
        <v>#DIV/0!</v>
      </c>
    </row>
    <row r="128" spans="2:18" ht="13" thickBot="1">
      <c r="B128" s="23" t="s">
        <v>23</v>
      </c>
      <c r="C128" s="24" t="str">
        <f>IF(C77-C78=0," ",IF(EXACT(C126,"×"),"×",IF(EXACT(C127,"×"),"△","○")))</f>
        <v>○</v>
      </c>
      <c r="E128" s="23" t="s">
        <v>23</v>
      </c>
      <c r="F128" s="24" t="e">
        <f>IF(F77-F78=0," ",IF(EXACT(F126,"×"),"×",IF(EXACT(F127,"×"),"△","○")))</f>
        <v>#DIV/0!</v>
      </c>
      <c r="H128" s="23" t="s">
        <v>23</v>
      </c>
      <c r="I128" s="24" t="e">
        <f>IF(I77-I78=0," ",IF(EXACT(I126,"×"),"×",IF(EXACT(I127,"×"),"△","○")))</f>
        <v>#DIV/0!</v>
      </c>
      <c r="J128" s="36"/>
      <c r="K128" s="23" t="s">
        <v>23</v>
      </c>
      <c r="L128" s="24" t="e">
        <f>IF(L77-L78=0," ",IF(EXACT(L126,"×"),"×",IF(EXACT(L127,"×"),"△","○")))</f>
        <v>#DIV/0!</v>
      </c>
      <c r="N128" s="23" t="s">
        <v>23</v>
      </c>
      <c r="O128" s="24" t="e">
        <f>IF(O77-O78=0," ",IF(EXACT(O126,"×"),"×",IF(EXACT(O127,"×"),"△","○")))</f>
        <v>#DIV/0!</v>
      </c>
      <c r="Q128" s="23" t="s">
        <v>23</v>
      </c>
      <c r="R128" s="24" t="e">
        <f>IF(R77-R78=0," ",IF(EXACT(R126,"×"),"×",IF(EXACT(R127,"×"),"△","○")))</f>
        <v>#DIV/0!</v>
      </c>
    </row>
    <row r="129" spans="2:18">
      <c r="B129" s="25" t="s">
        <v>24</v>
      </c>
      <c r="C129" s="26"/>
      <c r="E129" s="25" t="s">
        <v>24</v>
      </c>
      <c r="F129" s="26"/>
      <c r="H129" s="25" t="s">
        <v>24</v>
      </c>
      <c r="I129" s="26"/>
      <c r="J129" s="32"/>
      <c r="K129" s="25" t="s">
        <v>24</v>
      </c>
      <c r="L129" s="26"/>
      <c r="N129" s="25" t="s">
        <v>24</v>
      </c>
      <c r="O129" s="26"/>
      <c r="Q129" s="25" t="s">
        <v>24</v>
      </c>
      <c r="R129" s="26"/>
    </row>
    <row r="130" spans="2:18">
      <c r="B130" s="18" t="s">
        <v>25</v>
      </c>
      <c r="C130" s="53">
        <v>0.4</v>
      </c>
      <c r="E130" s="18" t="s">
        <v>25</v>
      </c>
      <c r="F130" s="53">
        <v>0.5</v>
      </c>
      <c r="H130" s="18" t="s">
        <v>25</v>
      </c>
      <c r="I130" s="53">
        <v>0.5</v>
      </c>
      <c r="J130" s="32"/>
      <c r="K130" s="18" t="s">
        <v>25</v>
      </c>
      <c r="L130" s="53">
        <v>0.5</v>
      </c>
      <c r="N130" s="18" t="s">
        <v>25</v>
      </c>
      <c r="O130" s="53">
        <v>0.5</v>
      </c>
      <c r="Q130" s="18" t="s">
        <v>25</v>
      </c>
      <c r="R130" s="53">
        <v>0.5</v>
      </c>
    </row>
    <row r="131" spans="2:18">
      <c r="B131" s="18"/>
      <c r="C131" s="27"/>
      <c r="E131" s="18"/>
      <c r="F131" s="27"/>
      <c r="H131" s="18"/>
      <c r="I131" s="27"/>
      <c r="J131" s="32"/>
      <c r="K131" s="18"/>
      <c r="L131" s="27"/>
      <c r="N131" s="18"/>
      <c r="O131" s="27"/>
      <c r="Q131" s="18"/>
      <c r="R131" s="27"/>
    </row>
    <row r="132" spans="2:18">
      <c r="B132" s="28"/>
      <c r="C132" s="27"/>
      <c r="E132" s="28"/>
      <c r="F132" s="27"/>
      <c r="H132" s="28"/>
      <c r="I132" s="27"/>
      <c r="J132" s="32"/>
      <c r="K132" s="28"/>
      <c r="L132" s="27"/>
      <c r="N132" s="28"/>
      <c r="O132" s="27"/>
      <c r="Q132" s="28"/>
      <c r="R132" s="27"/>
    </row>
    <row r="133" spans="2:18">
      <c r="B133" s="29">
        <f>C114+C130*10</f>
        <v>44</v>
      </c>
      <c r="C133" s="30">
        <f t="array" ref="C133:C143">FREQUENCY(C82:C111,B133:B143)</f>
        <v>0</v>
      </c>
      <c r="E133" s="29">
        <f>F114+F130*10</f>
        <v>47</v>
      </c>
      <c r="F133" s="30">
        <f t="array" ref="F133:F143">FREQUENCY(F82:F111,E133:E143)</f>
        <v>0</v>
      </c>
      <c r="H133" s="29">
        <f>I114+I130*10</f>
        <v>47</v>
      </c>
      <c r="I133" s="30">
        <f t="array" ref="I133:I143">FREQUENCY(I82:I111,H133:H143)</f>
        <v>0</v>
      </c>
      <c r="J133" s="32"/>
      <c r="K133" s="29">
        <f>L114+L130*10</f>
        <v>47</v>
      </c>
      <c r="L133" s="30">
        <f t="array" ref="L133:L143">FREQUENCY(L82:L111,K133:K143)</f>
        <v>0</v>
      </c>
      <c r="N133" s="29">
        <f>O114+O130*10</f>
        <v>47</v>
      </c>
      <c r="O133" s="30">
        <f t="array" ref="O133:O143">FREQUENCY(O82:O111,N133:N143)</f>
        <v>0</v>
      </c>
      <c r="Q133" s="29">
        <f>R114+R130*10</f>
        <v>47</v>
      </c>
      <c r="R133" s="30">
        <f t="array" ref="R133:R143">FREQUENCY(R82:R111,Q133:Q143)</f>
        <v>0</v>
      </c>
    </row>
    <row r="134" spans="2:18">
      <c r="B134" s="29">
        <f>C114+C130*9</f>
        <v>43.6</v>
      </c>
      <c r="C134" s="30">
        <v>0</v>
      </c>
      <c r="E134" s="29">
        <f>F114+F130*9</f>
        <v>46.5</v>
      </c>
      <c r="F134" s="30">
        <v>0</v>
      </c>
      <c r="H134" s="29">
        <f>I114+I130*9</f>
        <v>46.5</v>
      </c>
      <c r="I134" s="30">
        <v>0</v>
      </c>
      <c r="J134" s="32"/>
      <c r="K134" s="29">
        <f>L114+L130*9</f>
        <v>46.5</v>
      </c>
      <c r="L134" s="30">
        <v>0</v>
      </c>
      <c r="N134" s="29">
        <f>O114+O130*9</f>
        <v>46.5</v>
      </c>
      <c r="O134" s="30">
        <v>0</v>
      </c>
      <c r="Q134" s="29">
        <f>R114+R130*9</f>
        <v>46.5</v>
      </c>
      <c r="R134" s="30">
        <v>0</v>
      </c>
    </row>
    <row r="135" spans="2:18">
      <c r="B135" s="29">
        <f>C114+C130*8</f>
        <v>43.2</v>
      </c>
      <c r="C135" s="30">
        <v>0</v>
      </c>
      <c r="E135" s="29">
        <f>F114+F130*8</f>
        <v>46</v>
      </c>
      <c r="F135" s="30">
        <v>0</v>
      </c>
      <c r="H135" s="29">
        <f>I114+I130*8</f>
        <v>46</v>
      </c>
      <c r="I135" s="30">
        <v>0</v>
      </c>
      <c r="J135" s="32"/>
      <c r="K135" s="29">
        <f>L114+L130*8</f>
        <v>46</v>
      </c>
      <c r="L135" s="30">
        <v>0</v>
      </c>
      <c r="N135" s="29">
        <f>O114+O130*8</f>
        <v>46</v>
      </c>
      <c r="O135" s="30">
        <v>0</v>
      </c>
      <c r="Q135" s="29">
        <f>R114+R130*8</f>
        <v>46</v>
      </c>
      <c r="R135" s="30">
        <v>0</v>
      </c>
    </row>
    <row r="136" spans="2:18">
      <c r="B136" s="29">
        <f>C114+C130*7</f>
        <v>42.8</v>
      </c>
      <c r="C136" s="30">
        <v>1</v>
      </c>
      <c r="E136" s="29">
        <f>F114+F130*7</f>
        <v>45.5</v>
      </c>
      <c r="F136" s="30">
        <v>0</v>
      </c>
      <c r="H136" s="29">
        <f>I114+I130*7</f>
        <v>45.5</v>
      </c>
      <c r="I136" s="30">
        <v>0</v>
      </c>
      <c r="J136" s="32"/>
      <c r="K136" s="29">
        <f>L114+L130*7</f>
        <v>45.5</v>
      </c>
      <c r="L136" s="30">
        <v>0</v>
      </c>
      <c r="N136" s="29">
        <f>O114+O130*7</f>
        <v>45.5</v>
      </c>
      <c r="O136" s="30">
        <v>0</v>
      </c>
      <c r="Q136" s="29">
        <f>R114+R130*7</f>
        <v>45.5</v>
      </c>
      <c r="R136" s="30">
        <v>0</v>
      </c>
    </row>
    <row r="137" spans="2:18">
      <c r="B137" s="29">
        <f>C114+C130*6</f>
        <v>42.4</v>
      </c>
      <c r="C137" s="30">
        <v>0</v>
      </c>
      <c r="E137" s="29">
        <f>F114+F130*6</f>
        <v>45</v>
      </c>
      <c r="F137" s="30">
        <v>0</v>
      </c>
      <c r="H137" s="29">
        <f>I114+I130*6</f>
        <v>45</v>
      </c>
      <c r="I137" s="30">
        <v>0</v>
      </c>
      <c r="J137" s="32"/>
      <c r="K137" s="29">
        <f>L114+L130*6</f>
        <v>45</v>
      </c>
      <c r="L137" s="30">
        <v>0</v>
      </c>
      <c r="N137" s="29">
        <f>O114+O130*6</f>
        <v>45</v>
      </c>
      <c r="O137" s="30">
        <v>0</v>
      </c>
      <c r="Q137" s="29">
        <f>R114+R130*6</f>
        <v>45</v>
      </c>
      <c r="R137" s="30">
        <v>0</v>
      </c>
    </row>
    <row r="138" spans="2:18">
      <c r="B138" s="29">
        <f>C114+C130*5</f>
        <v>42</v>
      </c>
      <c r="C138" s="30">
        <v>16</v>
      </c>
      <c r="E138" s="29">
        <f>F114+F130*5</f>
        <v>44.5</v>
      </c>
      <c r="F138" s="30">
        <v>0</v>
      </c>
      <c r="H138" s="29">
        <f>I114+I130*5</f>
        <v>44.5</v>
      </c>
      <c r="I138" s="30">
        <v>0</v>
      </c>
      <c r="J138" s="32"/>
      <c r="K138" s="29">
        <f>L114+L130*5</f>
        <v>44.5</v>
      </c>
      <c r="L138" s="30">
        <v>0</v>
      </c>
      <c r="N138" s="29">
        <f>O114+O130*5</f>
        <v>44.5</v>
      </c>
      <c r="O138" s="30">
        <v>0</v>
      </c>
      <c r="Q138" s="29">
        <f>R114+R130*5</f>
        <v>44.5</v>
      </c>
      <c r="R138" s="30">
        <v>0</v>
      </c>
    </row>
    <row r="139" spans="2:18">
      <c r="B139" s="29">
        <f>C114+C130*4</f>
        <v>41.6</v>
      </c>
      <c r="C139" s="30">
        <v>8</v>
      </c>
      <c r="E139" s="29">
        <f>F114+F130*4</f>
        <v>44</v>
      </c>
      <c r="F139" s="30">
        <v>0</v>
      </c>
      <c r="H139" s="29">
        <f>I114+I130*4</f>
        <v>44</v>
      </c>
      <c r="I139" s="30">
        <v>0</v>
      </c>
      <c r="J139" s="32"/>
      <c r="K139" s="29">
        <f>L114+L130*4</f>
        <v>44</v>
      </c>
      <c r="L139" s="30">
        <v>0</v>
      </c>
      <c r="N139" s="29">
        <f>O114+O130*4</f>
        <v>44</v>
      </c>
      <c r="O139" s="30">
        <v>0</v>
      </c>
      <c r="Q139" s="29">
        <f>R114+R130*4</f>
        <v>44</v>
      </c>
      <c r="R139" s="30">
        <v>0</v>
      </c>
    </row>
    <row r="140" spans="2:18">
      <c r="B140" s="29">
        <f>C114+C130*3</f>
        <v>41.2</v>
      </c>
      <c r="C140" s="30">
        <v>5</v>
      </c>
      <c r="E140" s="29">
        <f>F114+F130*3</f>
        <v>43.5</v>
      </c>
      <c r="F140" s="30">
        <v>0</v>
      </c>
      <c r="H140" s="29">
        <f>I114+I130*3</f>
        <v>43.5</v>
      </c>
      <c r="I140" s="30">
        <v>0</v>
      </c>
      <c r="J140" s="32"/>
      <c r="K140" s="29">
        <f>L114+L130*3</f>
        <v>43.5</v>
      </c>
      <c r="L140" s="30">
        <v>0</v>
      </c>
      <c r="N140" s="29">
        <f>O114+O130*3</f>
        <v>43.5</v>
      </c>
      <c r="O140" s="30">
        <v>0</v>
      </c>
      <c r="Q140" s="29">
        <f>R114+R130*3</f>
        <v>43.5</v>
      </c>
      <c r="R140" s="30">
        <v>0</v>
      </c>
    </row>
    <row r="141" spans="2:18">
      <c r="B141" s="29">
        <f>C114+C130*2</f>
        <v>40.799999999999997</v>
      </c>
      <c r="C141" s="30">
        <v>0</v>
      </c>
      <c r="E141" s="29">
        <f>F114+F130*2</f>
        <v>43</v>
      </c>
      <c r="F141" s="30">
        <v>0</v>
      </c>
      <c r="H141" s="29">
        <f>I114+I130*2</f>
        <v>43</v>
      </c>
      <c r="I141" s="30">
        <v>0</v>
      </c>
      <c r="J141" s="32"/>
      <c r="K141" s="29">
        <f>L114+L130*2</f>
        <v>43</v>
      </c>
      <c r="L141" s="30">
        <v>0</v>
      </c>
      <c r="N141" s="29">
        <f>O114+O130*2</f>
        <v>43</v>
      </c>
      <c r="O141" s="30">
        <v>0</v>
      </c>
      <c r="Q141" s="29">
        <f>R114+R130*2</f>
        <v>43</v>
      </c>
      <c r="R141" s="30">
        <v>0</v>
      </c>
    </row>
    <row r="142" spans="2:18">
      <c r="B142" s="29">
        <f>C114+C130</f>
        <v>40.4</v>
      </c>
      <c r="C142" s="30">
        <v>0</v>
      </c>
      <c r="E142" s="29">
        <f>F114+F130</f>
        <v>42.5</v>
      </c>
      <c r="F142" s="30">
        <v>0</v>
      </c>
      <c r="H142" s="29">
        <f>I114+I130</f>
        <v>42.5</v>
      </c>
      <c r="I142" s="30">
        <v>0</v>
      </c>
      <c r="J142" s="32"/>
      <c r="K142" s="29">
        <f>L114+L130</f>
        <v>42.5</v>
      </c>
      <c r="L142" s="30">
        <v>0</v>
      </c>
      <c r="N142" s="29">
        <f>O114+O130</f>
        <v>42.5</v>
      </c>
      <c r="O142" s="30">
        <v>0</v>
      </c>
      <c r="Q142" s="29">
        <f>R114+R130</f>
        <v>42.5</v>
      </c>
      <c r="R142" s="30">
        <v>0</v>
      </c>
    </row>
    <row r="143" spans="2:18" ht="13" thickBot="1">
      <c r="B143" s="31">
        <f>C114</f>
        <v>40</v>
      </c>
      <c r="C143" s="30">
        <v>0</v>
      </c>
      <c r="E143" s="31">
        <f>F114</f>
        <v>42</v>
      </c>
      <c r="F143" s="30">
        <v>0</v>
      </c>
      <c r="H143" s="31">
        <f>I114</f>
        <v>42</v>
      </c>
      <c r="I143" s="30">
        <v>0</v>
      </c>
      <c r="J143" s="32"/>
      <c r="K143" s="31">
        <f>L114</f>
        <v>42</v>
      </c>
      <c r="L143" s="30">
        <v>0</v>
      </c>
      <c r="N143" s="31">
        <f>O114</f>
        <v>42</v>
      </c>
      <c r="O143" s="30">
        <v>0</v>
      </c>
      <c r="Q143" s="31">
        <f>R114</f>
        <v>42</v>
      </c>
      <c r="R143" s="30">
        <v>0</v>
      </c>
    </row>
    <row r="161" s="9" customFormat="1"/>
    <row r="162" s="9" customFormat="1"/>
    <row r="163" s="9" customFormat="1"/>
    <row r="164" s="9" customFormat="1"/>
    <row r="165" s="9" customFormat="1"/>
    <row r="166" s="9" customFormat="1"/>
    <row r="167" s="9" customFormat="1"/>
    <row r="168" s="9" customFormat="1"/>
    <row r="169" s="9" customFormat="1"/>
    <row r="170" s="9" customFormat="1"/>
    <row r="171" s="9" customFormat="1"/>
    <row r="172" s="9" customFormat="1"/>
    <row r="173" s="9" customFormat="1"/>
    <row r="174" s="9" customFormat="1"/>
    <row r="175" s="9" customFormat="1"/>
    <row r="176" s="9" customFormat="1"/>
    <row r="177" s="9" customFormat="1"/>
    <row r="178" s="9" customFormat="1"/>
    <row r="179" s="9" customFormat="1"/>
    <row r="180" s="9" customFormat="1"/>
    <row r="181" s="9" customFormat="1"/>
    <row r="182" s="9" customFormat="1"/>
    <row r="183" s="9" customFormat="1"/>
    <row r="184" s="9" customFormat="1"/>
    <row r="185" s="9" customFormat="1"/>
    <row r="186" s="9" customFormat="1"/>
    <row r="187" s="9" customFormat="1"/>
    <row r="188" s="9" customFormat="1"/>
    <row r="189" s="9" customFormat="1"/>
    <row r="190" s="9" customFormat="1"/>
    <row r="191" s="9" customFormat="1"/>
    <row r="192" s="9" customFormat="1"/>
    <row r="193" s="9" customFormat="1"/>
    <row r="194" s="9" customFormat="1"/>
    <row r="195" s="9" customFormat="1"/>
    <row r="196" s="9" customFormat="1"/>
    <row r="197" s="9" customFormat="1"/>
    <row r="198" s="9" customFormat="1"/>
    <row r="199" s="9" customFormat="1"/>
    <row r="200" s="9" customFormat="1"/>
    <row r="201" s="9" customFormat="1"/>
    <row r="202" s="9" customFormat="1"/>
    <row r="203" s="9" customFormat="1"/>
    <row r="204" s="9" customFormat="1"/>
    <row r="205" s="9" customFormat="1"/>
    <row r="206" s="9" customFormat="1"/>
    <row r="207" s="9" customFormat="1"/>
    <row r="208" s="9" customFormat="1"/>
    <row r="209" s="9" customFormat="1"/>
    <row r="210" s="9" customFormat="1"/>
    <row r="211" s="9" customFormat="1"/>
    <row r="212" s="9" customFormat="1"/>
    <row r="213" s="9" customFormat="1"/>
    <row r="214" s="9" customFormat="1"/>
    <row r="215" s="9" customFormat="1"/>
    <row r="216" s="9" customFormat="1"/>
    <row r="217" s="9" customFormat="1"/>
    <row r="218" s="9" customFormat="1"/>
    <row r="219" s="9" customFormat="1"/>
    <row r="220" s="9" customFormat="1"/>
    <row r="221" s="9" customFormat="1"/>
    <row r="222" s="9" customFormat="1"/>
    <row r="223" s="9" customFormat="1"/>
    <row r="224" s="9" customFormat="1"/>
    <row r="225" s="9" customFormat="1"/>
    <row r="226" s="9" customFormat="1"/>
    <row r="227" s="9" customFormat="1"/>
    <row r="228" s="9" customFormat="1"/>
    <row r="229" s="9" customFormat="1"/>
    <row r="230" s="9" customFormat="1"/>
    <row r="231" s="9" customFormat="1"/>
    <row r="232" s="9" customFormat="1"/>
    <row r="233" s="9" customFormat="1"/>
    <row r="234" s="9" customFormat="1"/>
    <row r="235" s="9" customFormat="1"/>
    <row r="236" s="9" customFormat="1"/>
    <row r="237" s="9" customFormat="1"/>
    <row r="238" s="9" customFormat="1"/>
    <row r="239" s="9" customFormat="1"/>
    <row r="240" s="9" customFormat="1"/>
    <row r="241" s="9" customFormat="1"/>
    <row r="242" s="9" customFormat="1"/>
    <row r="243" s="9" customFormat="1"/>
    <row r="244" s="9" customFormat="1"/>
    <row r="245" s="9" customFormat="1"/>
    <row r="246" s="9" customFormat="1"/>
    <row r="247" s="9" customFormat="1"/>
    <row r="248" s="9" customFormat="1"/>
    <row r="249" s="9" customFormat="1"/>
    <row r="250" s="9" customFormat="1"/>
    <row r="251" s="9" customFormat="1"/>
    <row r="252" s="9" customFormat="1"/>
    <row r="253" s="9" customFormat="1"/>
    <row r="254" s="9" customFormat="1"/>
    <row r="255" s="9" customFormat="1"/>
    <row r="256" s="9" customFormat="1"/>
    <row r="257" s="9" customFormat="1"/>
    <row r="258" s="9" customFormat="1"/>
    <row r="259" s="9" customFormat="1"/>
    <row r="260" s="9" customFormat="1"/>
    <row r="261" s="9" customFormat="1"/>
    <row r="262" s="9" customFormat="1"/>
    <row r="263" s="9" customFormat="1"/>
    <row r="264" s="9" customFormat="1"/>
    <row r="265" s="9" customFormat="1"/>
    <row r="266" s="9" customFormat="1"/>
    <row r="267" s="9" customFormat="1"/>
    <row r="268" s="9" customFormat="1"/>
    <row r="269" s="9" customFormat="1"/>
    <row r="270" s="9" customFormat="1"/>
    <row r="271" s="9" customFormat="1"/>
    <row r="272" s="9" customFormat="1"/>
    <row r="273" s="9" customFormat="1"/>
    <row r="274" s="9" customFormat="1"/>
    <row r="275" s="9" customFormat="1"/>
    <row r="276" s="9" customFormat="1"/>
    <row r="277" s="9" customFormat="1"/>
    <row r="278" s="9" customFormat="1"/>
    <row r="279" s="9" customFormat="1"/>
    <row r="280" s="9" customFormat="1"/>
    <row r="281" s="9" customFormat="1"/>
    <row r="282" s="9" customFormat="1"/>
    <row r="283" s="9" customFormat="1"/>
    <row r="284" s="9" customFormat="1"/>
    <row r="285" s="9" customFormat="1"/>
    <row r="286" s="9" customFormat="1"/>
    <row r="287" s="9" customFormat="1"/>
    <row r="288" s="9" customFormat="1"/>
    <row r="289" s="9" customFormat="1"/>
    <row r="290" s="9" customFormat="1"/>
    <row r="291" s="9" customFormat="1"/>
    <row r="292" s="9" customFormat="1"/>
    <row r="293" s="9" customFormat="1"/>
    <row r="294" s="9" customFormat="1"/>
    <row r="295" s="9" customFormat="1"/>
    <row r="296" s="9" customFormat="1"/>
    <row r="297" s="9" customFormat="1"/>
    <row r="298" s="9" customFormat="1"/>
    <row r="299" s="9" customFormat="1"/>
    <row r="300" s="9" customFormat="1"/>
    <row r="301" s="9" customFormat="1"/>
    <row r="302" s="9" customFormat="1"/>
    <row r="303" s="9" customFormat="1"/>
    <row r="304" s="9" customFormat="1"/>
    <row r="305" s="9" customFormat="1"/>
    <row r="306" s="9" customFormat="1"/>
    <row r="307" s="9" customFormat="1"/>
    <row r="308" s="9" customFormat="1"/>
    <row r="309" s="9" customFormat="1"/>
    <row r="310" s="9" customFormat="1"/>
    <row r="311" s="9" customFormat="1"/>
    <row r="312" s="9" customFormat="1"/>
    <row r="313" s="9" customFormat="1"/>
    <row r="314" s="9" customFormat="1"/>
    <row r="315" s="9" customFormat="1"/>
    <row r="316" s="9" customFormat="1"/>
    <row r="317" s="9" customFormat="1"/>
    <row r="318" s="9" customFormat="1"/>
    <row r="319" s="9" customFormat="1"/>
    <row r="320" s="9" customFormat="1"/>
    <row r="321" s="9" customFormat="1"/>
    <row r="322" s="9" customFormat="1"/>
    <row r="323" s="9" customFormat="1"/>
    <row r="324" s="9" customFormat="1"/>
    <row r="325" s="9" customFormat="1"/>
    <row r="326" s="9" customFormat="1"/>
    <row r="327" s="9" customFormat="1"/>
    <row r="328" s="9" customFormat="1"/>
    <row r="329" s="9" customFormat="1"/>
    <row r="330" s="9" customFormat="1"/>
    <row r="331" s="9" customFormat="1"/>
    <row r="332" s="9" customFormat="1"/>
    <row r="333" s="9" customFormat="1"/>
    <row r="334" s="9" customFormat="1"/>
    <row r="335" s="9" customFormat="1"/>
    <row r="336" s="9" customFormat="1"/>
    <row r="337" s="9" customFormat="1"/>
    <row r="338" s="9" customFormat="1"/>
    <row r="339" s="9" customFormat="1"/>
    <row r="340" s="9" customFormat="1"/>
    <row r="341" s="9" customFormat="1"/>
    <row r="342" s="9" customFormat="1"/>
    <row r="343" s="9" customFormat="1"/>
    <row r="344" s="9" customFormat="1"/>
    <row r="345" s="9" customFormat="1"/>
    <row r="346" s="9" customFormat="1"/>
    <row r="347" s="9" customFormat="1"/>
    <row r="348" s="9" customFormat="1"/>
    <row r="349" s="9" customFormat="1"/>
    <row r="350" s="9" customFormat="1"/>
    <row r="351" s="9" customFormat="1"/>
    <row r="352" s="9" customFormat="1"/>
    <row r="353" s="9" customFormat="1"/>
    <row r="354" s="9" customFormat="1"/>
    <row r="355" s="9" customFormat="1"/>
    <row r="356" s="9" customFormat="1"/>
    <row r="357" s="9" customFormat="1"/>
    <row r="358" s="9" customFormat="1"/>
    <row r="359" s="9" customFormat="1"/>
    <row r="360" s="9" customFormat="1"/>
    <row r="361" s="9" customFormat="1"/>
    <row r="362" s="9" customFormat="1"/>
    <row r="363" s="9" customFormat="1"/>
    <row r="364" s="9" customFormat="1"/>
    <row r="365" s="9" customFormat="1"/>
    <row r="366" s="9" customFormat="1"/>
    <row r="367" s="9" customFormat="1"/>
    <row r="368" s="9" customFormat="1"/>
    <row r="369" s="9" customFormat="1"/>
    <row r="370" s="9" customFormat="1"/>
    <row r="371" s="9" customFormat="1"/>
    <row r="372" s="9" customFormat="1"/>
    <row r="373" s="9" customFormat="1"/>
    <row r="374" s="9" customFormat="1"/>
    <row r="375" s="9" customFormat="1"/>
    <row r="376" s="9" customFormat="1"/>
    <row r="377" s="9" customFormat="1"/>
    <row r="378" s="9" customFormat="1"/>
    <row r="379" s="9" customFormat="1"/>
    <row r="380" s="9" customFormat="1"/>
    <row r="381" s="9" customFormat="1"/>
    <row r="382" s="9" customFormat="1"/>
    <row r="383" s="9" customFormat="1"/>
    <row r="384" s="9" customFormat="1"/>
    <row r="385" s="9" customFormat="1"/>
    <row r="386" s="9" customFormat="1"/>
    <row r="387" s="9" customFormat="1"/>
    <row r="388" s="9" customFormat="1"/>
    <row r="389" s="9" customFormat="1"/>
    <row r="390" s="9" customFormat="1"/>
    <row r="391" s="9" customFormat="1"/>
    <row r="392" s="9" customFormat="1"/>
    <row r="393" s="9" customFormat="1"/>
    <row r="394" s="9" customFormat="1"/>
    <row r="395" s="9" customFormat="1"/>
    <row r="396" s="9" customFormat="1"/>
    <row r="397" s="9" customFormat="1"/>
    <row r="398" s="9" customFormat="1"/>
    <row r="399" s="9" customFormat="1"/>
    <row r="400" s="9" customFormat="1"/>
    <row r="401" s="9" customFormat="1"/>
    <row r="402" s="9" customFormat="1"/>
    <row r="403" s="9" customFormat="1"/>
    <row r="404" s="9" customFormat="1"/>
    <row r="405" s="9" customFormat="1"/>
    <row r="406" s="9" customFormat="1"/>
    <row r="407" s="9" customFormat="1"/>
    <row r="408" s="9" customFormat="1"/>
    <row r="409" s="9" customFormat="1"/>
    <row r="410" s="9" customFormat="1"/>
    <row r="411" s="9" customFormat="1"/>
    <row r="412" s="9" customFormat="1"/>
    <row r="413" s="9" customFormat="1"/>
    <row r="414" s="9" customFormat="1"/>
    <row r="415" s="9" customFormat="1"/>
    <row r="416" s="9" customFormat="1"/>
    <row r="417" s="9" customFormat="1"/>
    <row r="418" s="9" customFormat="1"/>
    <row r="419" s="9" customFormat="1"/>
    <row r="420" s="9" customFormat="1"/>
    <row r="421" s="9" customFormat="1"/>
    <row r="422" s="9" customFormat="1"/>
    <row r="423" s="9" customFormat="1"/>
    <row r="424" s="9" customFormat="1"/>
    <row r="425" s="9" customFormat="1"/>
    <row r="426" s="9" customFormat="1"/>
    <row r="427" s="9" customFormat="1"/>
    <row r="428" s="9" customFormat="1"/>
    <row r="429" s="9" customFormat="1"/>
    <row r="430" s="9" customFormat="1"/>
    <row r="431" s="9" customFormat="1"/>
    <row r="432" s="9" customFormat="1"/>
    <row r="433" s="9" customFormat="1"/>
    <row r="434" s="9" customFormat="1"/>
    <row r="435" s="9" customFormat="1"/>
    <row r="436" s="9" customFormat="1"/>
    <row r="437" s="9" customFormat="1"/>
    <row r="438" s="9" customFormat="1"/>
    <row r="439" s="9" customFormat="1"/>
    <row r="440" s="9" customFormat="1"/>
    <row r="441" s="9" customFormat="1"/>
    <row r="442" s="9" customFormat="1"/>
    <row r="443" s="9" customFormat="1"/>
    <row r="444" s="9" customFormat="1"/>
    <row r="445" s="9" customFormat="1"/>
    <row r="446" s="9" customFormat="1"/>
    <row r="447" s="9" customFormat="1"/>
    <row r="448" s="9" customFormat="1"/>
    <row r="449" s="9" customFormat="1"/>
    <row r="450" s="9" customFormat="1"/>
    <row r="451" s="9" customFormat="1"/>
    <row r="452" s="9" customFormat="1"/>
    <row r="453" s="9" customFormat="1"/>
    <row r="454" s="9" customFormat="1"/>
    <row r="455" s="9" customFormat="1"/>
    <row r="456" s="9" customFormat="1"/>
    <row r="457" s="9" customFormat="1"/>
    <row r="458" s="9" customFormat="1"/>
    <row r="459" s="9" customFormat="1"/>
    <row r="460" s="9" customFormat="1"/>
    <row r="461" s="9" customFormat="1"/>
    <row r="462" s="9" customFormat="1"/>
    <row r="463" s="9" customFormat="1"/>
    <row r="464" s="9" customFormat="1"/>
    <row r="465" s="9" customFormat="1"/>
    <row r="466" s="9" customFormat="1"/>
    <row r="467" s="9" customFormat="1"/>
    <row r="468" s="9" customFormat="1"/>
    <row r="469" s="9" customFormat="1"/>
    <row r="470" s="9" customFormat="1"/>
    <row r="471" s="9" customFormat="1"/>
    <row r="472" s="9" customFormat="1"/>
    <row r="473" s="9" customFormat="1"/>
    <row r="474" s="9" customFormat="1"/>
    <row r="475" s="9" customFormat="1"/>
    <row r="476" s="9" customFormat="1"/>
    <row r="477" s="9" customFormat="1"/>
    <row r="478" s="9" customFormat="1"/>
    <row r="479" s="9" customFormat="1"/>
    <row r="480" s="9" customFormat="1"/>
    <row r="481" s="9" customFormat="1"/>
    <row r="482" s="9" customFormat="1"/>
    <row r="483" s="9" customFormat="1"/>
    <row r="484" s="9" customFormat="1"/>
    <row r="485" s="9" customFormat="1"/>
    <row r="486" s="9" customFormat="1"/>
    <row r="487" s="9" customFormat="1"/>
    <row r="488" s="9" customFormat="1"/>
    <row r="489" s="9" customFormat="1"/>
    <row r="490" s="9" customFormat="1"/>
    <row r="491" s="9" customFormat="1"/>
    <row r="492" s="9" customFormat="1"/>
    <row r="493" s="9" customFormat="1"/>
    <row r="494" s="9" customFormat="1"/>
    <row r="495" s="9" customFormat="1"/>
    <row r="496" s="9" customFormat="1"/>
    <row r="497" s="9" customFormat="1"/>
    <row r="498" s="9" customFormat="1"/>
    <row r="499" s="9" customFormat="1"/>
    <row r="500" s="9" customFormat="1"/>
    <row r="501" s="9" customFormat="1"/>
    <row r="502" s="9" customFormat="1"/>
    <row r="503" s="9" customFormat="1"/>
    <row r="504" s="9" customFormat="1"/>
    <row r="505" s="9" customFormat="1"/>
    <row r="506" s="9" customFormat="1"/>
    <row r="507" s="9" customFormat="1"/>
    <row r="508" s="9" customFormat="1"/>
    <row r="509" s="9" customFormat="1"/>
    <row r="510" s="9" customFormat="1"/>
    <row r="511" s="9" customFormat="1"/>
    <row r="512" s="9" customFormat="1"/>
    <row r="513" s="9" customFormat="1"/>
    <row r="514" s="9" customFormat="1"/>
    <row r="515" s="9" customFormat="1"/>
    <row r="516" s="9" customFormat="1"/>
    <row r="517" s="9" customFormat="1"/>
    <row r="518" s="9" customFormat="1"/>
    <row r="519" s="9" customFormat="1"/>
    <row r="520" s="9" customFormat="1"/>
    <row r="521" s="9" customFormat="1"/>
    <row r="522" s="9" customFormat="1"/>
    <row r="523" s="9" customFormat="1"/>
    <row r="524" s="9" customFormat="1"/>
    <row r="525" s="9" customFormat="1"/>
    <row r="526" s="9" customFormat="1"/>
    <row r="527" s="9" customFormat="1"/>
    <row r="528" s="9" customFormat="1"/>
    <row r="529" s="9" customFormat="1"/>
    <row r="530" s="9" customFormat="1"/>
    <row r="531" s="9" customFormat="1"/>
    <row r="532" s="9" customFormat="1"/>
    <row r="533" s="9" customFormat="1"/>
    <row r="534" s="9" customFormat="1"/>
    <row r="535" s="9" customFormat="1"/>
    <row r="536" s="9" customFormat="1"/>
    <row r="537" s="9" customFormat="1"/>
    <row r="538" s="9" customFormat="1"/>
    <row r="539" s="9" customFormat="1"/>
    <row r="540" s="9" customFormat="1"/>
    <row r="541" s="9" customFormat="1"/>
    <row r="542" s="9" customFormat="1"/>
    <row r="543" s="9" customFormat="1"/>
    <row r="544" s="9" customFormat="1"/>
    <row r="545" s="9" customFormat="1"/>
    <row r="546" s="9" customFormat="1"/>
    <row r="547" s="9" customFormat="1"/>
    <row r="548" s="9" customFormat="1"/>
    <row r="549" s="9" customFormat="1"/>
    <row r="550" s="9" customFormat="1"/>
    <row r="551" s="9" customFormat="1"/>
    <row r="552" s="9" customFormat="1"/>
    <row r="553" s="9" customFormat="1"/>
    <row r="554" s="9" customFormat="1"/>
    <row r="555" s="9" customFormat="1"/>
    <row r="556" s="9" customFormat="1"/>
    <row r="557" s="9" customFormat="1"/>
    <row r="558" s="9" customFormat="1"/>
    <row r="559" s="9" customFormat="1"/>
    <row r="560" s="9" customFormat="1"/>
    <row r="561" s="9" customFormat="1"/>
    <row r="562" s="9" customFormat="1"/>
    <row r="563" s="9" customFormat="1"/>
    <row r="564" s="9" customFormat="1"/>
    <row r="565" s="9" customFormat="1"/>
    <row r="566" s="9" customFormat="1"/>
    <row r="567" s="9" customFormat="1"/>
    <row r="568" s="9" customFormat="1"/>
    <row r="569" s="9" customFormat="1"/>
    <row r="570" s="9" customFormat="1"/>
    <row r="571" s="9" customFormat="1"/>
    <row r="572" s="9" customFormat="1"/>
    <row r="573" s="9" customFormat="1"/>
    <row r="574" s="9" customFormat="1"/>
    <row r="575" s="9" customFormat="1"/>
    <row r="576" s="9" customFormat="1"/>
    <row r="577" s="9" customFormat="1"/>
    <row r="578" s="9" customFormat="1"/>
    <row r="579" s="9" customFormat="1"/>
    <row r="580" s="9" customFormat="1"/>
    <row r="581" s="9" customFormat="1"/>
    <row r="582" s="9" customFormat="1"/>
    <row r="583" s="9" customFormat="1"/>
    <row r="584" s="9" customFormat="1"/>
    <row r="585" s="9" customFormat="1"/>
    <row r="586" s="9" customFormat="1"/>
    <row r="587" s="9" customFormat="1"/>
    <row r="588" s="9" customFormat="1"/>
    <row r="589" s="9" customFormat="1"/>
    <row r="590" s="9" customFormat="1"/>
    <row r="591" s="9" customFormat="1"/>
    <row r="592" s="9" customFormat="1"/>
    <row r="593" s="9" customFormat="1"/>
    <row r="594" s="9" customFormat="1"/>
    <row r="595" s="9" customFormat="1"/>
    <row r="596" s="9" customFormat="1"/>
    <row r="597" s="9" customFormat="1"/>
    <row r="598" s="9" customFormat="1"/>
    <row r="599" s="9" customFormat="1"/>
    <row r="600" s="9" customFormat="1"/>
    <row r="601" s="9" customFormat="1"/>
    <row r="602" s="9" customFormat="1"/>
    <row r="603" s="9" customFormat="1"/>
    <row r="604" s="9" customFormat="1"/>
    <row r="605" s="9" customFormat="1"/>
    <row r="606" s="9" customFormat="1"/>
    <row r="607" s="9" customFormat="1"/>
    <row r="608" s="9" customFormat="1"/>
    <row r="609" s="9" customFormat="1"/>
    <row r="610" s="9" customFormat="1"/>
    <row r="611" s="9" customFormat="1"/>
    <row r="612" s="9" customFormat="1"/>
    <row r="613" s="9" customFormat="1"/>
    <row r="614" s="9" customFormat="1"/>
    <row r="615" s="9" customFormat="1"/>
    <row r="616" s="9" customFormat="1"/>
    <row r="617" s="9" customFormat="1"/>
    <row r="618" s="9" customFormat="1"/>
    <row r="619" s="9" customFormat="1"/>
    <row r="620" s="9" customFormat="1"/>
    <row r="621" s="9" customFormat="1"/>
    <row r="622" s="9" customFormat="1"/>
    <row r="623" s="9" customFormat="1"/>
    <row r="624" s="9" customFormat="1"/>
    <row r="625" s="9" customFormat="1"/>
    <row r="626" s="9" customFormat="1"/>
    <row r="627" s="9" customFormat="1"/>
    <row r="628" s="9" customFormat="1"/>
    <row r="629" s="9" customFormat="1"/>
    <row r="630" s="9" customFormat="1"/>
    <row r="631" s="9" customFormat="1"/>
    <row r="632" s="9" customFormat="1"/>
    <row r="633" s="9" customFormat="1"/>
    <row r="634" s="9" customFormat="1"/>
    <row r="635" s="9" customFormat="1"/>
    <row r="636" s="9" customFormat="1"/>
    <row r="637" s="9" customFormat="1"/>
    <row r="638" s="9" customFormat="1"/>
    <row r="639" s="9" customFormat="1"/>
    <row r="640" s="9" customFormat="1"/>
    <row r="641" s="9" customFormat="1"/>
    <row r="642" s="9" customFormat="1"/>
    <row r="643" s="9" customFormat="1"/>
    <row r="644" s="9" customFormat="1"/>
    <row r="645" s="9" customFormat="1"/>
    <row r="646" s="9" customFormat="1"/>
    <row r="647" s="9" customFormat="1"/>
    <row r="648" s="9" customFormat="1"/>
    <row r="649" s="9" customFormat="1"/>
    <row r="650" s="9" customFormat="1"/>
    <row r="651" s="9" customFormat="1"/>
    <row r="652" s="9" customFormat="1"/>
    <row r="653" s="9" customFormat="1"/>
    <row r="654" s="9" customFormat="1"/>
    <row r="655" s="9" customFormat="1"/>
    <row r="656" s="9" customFormat="1"/>
    <row r="657" s="9" customFormat="1"/>
    <row r="658" s="9" customFormat="1"/>
    <row r="659" s="9" customFormat="1"/>
    <row r="660" s="9" customFormat="1"/>
    <row r="661" s="9" customFormat="1"/>
    <row r="662" s="9" customFormat="1"/>
  </sheetData>
  <mergeCells count="2">
    <mergeCell ref="A1:C1"/>
    <mergeCell ref="D1:R1"/>
  </mergeCells>
  <phoneticPr fontId="0"/>
  <pageMargins left="0.2" right="0.25" top="0.25" bottom="0.31" header="0.2" footer="0.31"/>
  <pageSetup scale="45" orientation="landscape" horizontalDpi="4294967292" r:id="rId1"/>
  <headerFooter alignWithMargins="0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CD4C2689773314D81188AA5C6FE5125" ma:contentTypeVersion="32" ma:contentTypeDescription="Create a new document." ma:contentTypeScope="" ma:versionID="aadc38da3901a658a46d6f4fc86e9d27">
  <xsd:schema xmlns:xsd="http://www.w3.org/2001/XMLSchema" xmlns:xs="http://www.w3.org/2001/XMLSchema" xmlns:p="http://schemas.microsoft.com/office/2006/metadata/properties" xmlns:ns2="e8daa1b4-3b74-4e8c-bee3-328f0c5a0064" xmlns:ns3="f546f2a5-f2f6-44f7-a91a-8f1aa5b47f98" xmlns:ns4="010e9784-df81-44c5-9036-c716272a6e5a" targetNamespace="http://schemas.microsoft.com/office/2006/metadata/properties" ma:root="true" ma:fieldsID="f5bf976b1c3b582a97b9b26e64ae0a93" ns2:_="" ns3:_="" ns4:_="">
    <xsd:import namespace="e8daa1b4-3b74-4e8c-bee3-328f0c5a0064"/>
    <xsd:import namespace="f546f2a5-f2f6-44f7-a91a-8f1aa5b47f98"/>
    <xsd:import namespace="010e9784-df81-44c5-9036-c716272a6e5a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LengthInSeconds" minOccurs="0"/>
                <xsd:element ref="ns3:MediaServiceObjectDetectorVersions" minOccurs="0"/>
                <xsd:element ref="ns3:MediaServiceSearchProperties" minOccurs="0"/>
                <xsd:element ref="ns3:lcf76f155ced4ddcb4097134ff3c332f" minOccurs="0"/>
                <xsd:element ref="ns4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8daa1b4-3b74-4e8c-bee3-328f0c5a0064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546f2a5-f2f6-44f7-a91a-8f1aa5b47f9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2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3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  <xsd:element name="MediaServiceObjectDetectorVersions" ma:index="2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23" nillable="true" ma:taxonomy="true" ma:internalName="lcf76f155ced4ddcb4097134ff3c332f" ma:taxonomyFieldName="MediaServiceImageTags" ma:displayName="Image Tags" ma:readOnly="false" ma:fieldId="{5cf76f15-5ced-4ddc-b409-7134ff3c332f}" ma:taxonomyMulti="true" ma:sspId="0e3846f1-432f-4b9f-a192-46339763395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10e9784-df81-44c5-9036-c716272a6e5a" elementFormDefault="qualified">
    <xsd:import namespace="http://schemas.microsoft.com/office/2006/documentManagement/types"/>
    <xsd:import namespace="http://schemas.microsoft.com/office/infopath/2007/PartnerControls"/>
    <xsd:element name="TaxCatchAll" ma:index="24" nillable="true" ma:displayName="Taxonomy Catch All Column" ma:hidden="true" ma:list="{f08c6d43-727c-4f9b-b041-8e4a56ad1ef4}" ma:internalName="TaxCatchAll" ma:showField="CatchAllData" ma:web="010e9784-df81-44c5-9036-c716272a6e5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4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f546f2a5-f2f6-44f7-a91a-8f1aa5b47f98">
      <Terms xmlns="http://schemas.microsoft.com/office/infopath/2007/PartnerControls"/>
    </lcf76f155ced4ddcb4097134ff3c332f>
    <TaxCatchAll xmlns="010e9784-df81-44c5-9036-c716272a6e5a" xsi:nil="true"/>
  </documentManagement>
</p:properties>
</file>

<file path=customXml/itemProps1.xml><?xml version="1.0" encoding="utf-8"?>
<ds:datastoreItem xmlns:ds="http://schemas.openxmlformats.org/officeDocument/2006/customXml" ds:itemID="{0EA63076-1AC1-4A32-B7EA-0CEC81D3AF4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4A8B0E5-20D1-4087-B8D6-03070BAE191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8daa1b4-3b74-4e8c-bee3-328f0c5a0064"/>
    <ds:schemaRef ds:uri="f546f2a5-f2f6-44f7-a91a-8f1aa5b47f98"/>
    <ds:schemaRef ds:uri="010e9784-df81-44c5-9036-c716272a6e5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A3E37D28-7643-4A42-93E2-1E3276783870}">
  <ds:schemaRefs>
    <ds:schemaRef ds:uri="http://schemas.microsoft.com/office/2006/metadata/properties"/>
    <ds:schemaRef ds:uri="http://schemas.microsoft.com/office/infopath/2007/PartnerControls"/>
    <ds:schemaRef ds:uri="f546f2a5-f2f6-44f7-a91a-8f1aa5b47f98"/>
    <ds:schemaRef ds:uri="010e9784-df81-44c5-9036-c716272a6e5a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Charts</vt:lpstr>
      <vt:lpstr>Data</vt:lpstr>
      <vt:lpstr>Charts!Print_Area</vt:lpstr>
      <vt:lpstr>Data!Print_Area</vt:lpstr>
    </vt:vector>
  </TitlesOfParts>
  <Company>KDMK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fobare</dc:creator>
  <cp:lastModifiedBy>Fuerst, Erica</cp:lastModifiedBy>
  <cp:lastPrinted>2010-09-08T17:59:38Z</cp:lastPrinted>
  <dcterms:created xsi:type="dcterms:W3CDTF">2007-05-17T15:12:28Z</dcterms:created>
  <dcterms:modified xsi:type="dcterms:W3CDTF">2025-09-08T17:50:34Z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0x0101001CD4C2689773314D81188AA5C6FE5125</vt:lpwstr>
  </property>
</Properties>
</file>